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charts/chart14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5.xml" ContentType="application/vnd.openxmlformats-officedocument.drawingml.chart+xml"/>
  <Override PartName="/xl/drawings/drawing23.xml" ContentType="application/vnd.openxmlformats-officedocument.drawingml.chartshapes+xml"/>
  <Override PartName="/xl/charts/chart16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drawings/drawing2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7.xml" ContentType="application/vnd.openxmlformats-officedocument.drawingml.chartshapes+xml"/>
  <Override PartName="/xl/charts/chart20.xml" ContentType="application/vnd.openxmlformats-officedocument.drawingml.chart+xml"/>
  <Override PartName="/xl/drawings/drawing28.xml" ContentType="application/vnd.openxmlformats-officedocument.drawing+xml"/>
  <Override PartName="/xl/charts/chart21.xml" ContentType="application/vnd.openxmlformats-officedocument.drawingml.chart+xml"/>
  <Override PartName="/xl/drawings/drawing29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30.xml" ContentType="application/vnd.openxmlformats-officedocument.drawingml.chartshapes+xml"/>
  <Override PartName="/xl/charts/chart24.xml" ContentType="application/vnd.openxmlformats-officedocument.drawingml.chart+xml"/>
  <Override PartName="/xl/drawings/drawing31.xml" ContentType="application/vnd.openxmlformats-officedocument.drawing+xml"/>
  <Override PartName="/xl/charts/chart25.xml" ContentType="application/vnd.openxmlformats-officedocument.drawingml.chart+xml"/>
  <Override PartName="/xl/drawings/drawing32.xml" ContentType="application/vnd.openxmlformats-officedocument.drawingml.chartshape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33.xml" ContentType="application/vnd.openxmlformats-officedocument.drawingml.chartshapes+xml"/>
  <Override PartName="/xl/charts/chart28.xml" ContentType="application/vnd.openxmlformats-officedocument.drawingml.chart+xml"/>
  <Override PartName="/xl/drawings/drawing34.xml" ContentType="application/vnd.openxmlformats-officedocument.drawing+xml"/>
  <Override PartName="/xl/charts/chart29.xml" ContentType="application/vnd.openxmlformats-officedocument.drawingml.chart+xml"/>
  <Override PartName="/xl/drawings/drawing35.xml" ContentType="application/vnd.openxmlformats-officedocument.drawingml.chartshapes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36.xml" ContentType="application/vnd.openxmlformats-officedocument.drawingml.chartshapes+xml"/>
  <Override PartName="/xl/charts/chart32.xml" ContentType="application/vnd.openxmlformats-officedocument.drawingml.chart+xml"/>
  <Override PartName="/xl/drawings/drawing37.xml" ContentType="application/vnd.openxmlformats-officedocument.drawing+xml"/>
  <Override PartName="/xl/charts/chart33.xml" ContentType="application/vnd.openxmlformats-officedocument.drawingml.chart+xml"/>
  <Override PartName="/xl/drawings/drawing38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9.xml" ContentType="application/vnd.openxmlformats-officedocument.drawingml.chartshapes+xml"/>
  <Override PartName="/xl/charts/chart36.xml" ContentType="application/vnd.openxmlformats-officedocument.drawingml.chart+xml"/>
  <Override PartName="/xl/drawings/drawing40.xml" ContentType="application/vnd.openxmlformats-officedocument.drawing+xml"/>
  <Override PartName="/xl/charts/chart37.xml" ContentType="application/vnd.openxmlformats-officedocument.drawingml.chart+xml"/>
  <Override PartName="/xl/drawings/drawing41.xml" ContentType="application/vnd.openxmlformats-officedocument.drawingml.chartshapes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42.xml" ContentType="application/vnd.openxmlformats-officedocument.drawingml.chartshapes+xml"/>
  <Override PartName="/xl/charts/chart40.xml" ContentType="application/vnd.openxmlformats-officedocument.drawingml.chart+xml"/>
  <Override PartName="/xl/drawings/drawing43.xml" ContentType="application/vnd.openxmlformats-officedocument.drawing+xml"/>
  <Override PartName="/xl/charts/chart41.xml" ContentType="application/vnd.openxmlformats-officedocument.drawingml.chart+xml"/>
  <Override PartName="/xl/drawings/drawing44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45.xml" ContentType="application/vnd.openxmlformats-officedocument.drawingml.chartshapes+xml"/>
  <Override PartName="/xl/charts/chart44.xml" ContentType="application/vnd.openxmlformats-officedocument.drawingml.chart+xml"/>
  <Override PartName="/xl/drawings/drawing46.xml" ContentType="application/vnd.openxmlformats-officedocument.drawing+xml"/>
  <Override PartName="/xl/charts/chart45.xml" ContentType="application/vnd.openxmlformats-officedocument.drawingml.chart+xml"/>
  <Override PartName="/xl/drawings/drawing47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48.xml" ContentType="application/vnd.openxmlformats-officedocument.drawingml.chartshapes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ml.chartshape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51.xml" ContentType="application/vnd.openxmlformats-officedocument.drawingml.chartshapes+xml"/>
  <Override PartName="/xl/charts/chart52.xml" ContentType="application/vnd.openxmlformats-officedocument.drawingml.chart+xml"/>
  <Override PartName="/xl/drawings/drawing52.xml" ContentType="application/vnd.openxmlformats-officedocument.drawing+xml"/>
  <Override PartName="/xl/charts/chart53.xml" ContentType="application/vnd.openxmlformats-officedocument.drawingml.chart+xml"/>
  <Override PartName="/xl/drawings/drawing53.xml" ContentType="application/vnd.openxmlformats-officedocument.drawingml.chartshape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54.xml" ContentType="application/vnd.openxmlformats-officedocument.drawingml.chartshapes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ate1904="1"/>
  <mc:AlternateContent xmlns:mc="http://schemas.openxmlformats.org/markup-compatibility/2006">
    <mc:Choice Requires="x15">
      <x15ac:absPath xmlns:x15ac="http://schemas.microsoft.com/office/spreadsheetml/2010/11/ac" url="D:\Documents\Prachi\Thilly\Summer_project\data_loader\mortality_orig_files\"/>
    </mc:Choice>
  </mc:AlternateContent>
  <xr:revisionPtr revIDLastSave="0" documentId="8_{3BBC2206-3205-4704-AA62-C39385857862}" xr6:coauthVersionLast="46" xr6:coauthVersionMax="46" xr10:uidLastSave="{00000000-0000-0000-0000-000000000000}"/>
  <bookViews>
    <workbookView xWindow="-120" yWindow="-120" windowWidth="29040" windowHeight="15990" tabRatio="527" activeTab="11"/>
  </bookViews>
  <sheets>
    <sheet name="Raw Data (EAM)" sheetId="1" r:id="rId1"/>
    <sheet name="1 minus TOT (EAM)" sheetId="2" r:id="rId2"/>
    <sheet name="Raw Adj (EAM)" sheetId="3" r:id="rId3"/>
    <sheet name="Raw Data (EAF)" sheetId="4" r:id="rId4"/>
    <sheet name="1 minus TOT (EAF)" sheetId="5" r:id="rId5"/>
    <sheet name="Raw Adj (EAF)" sheetId="6" r:id="rId6"/>
    <sheet name="Raw Data (NEAM)" sheetId="7" r:id="rId7"/>
    <sheet name="1 minus TOT (NEAM)" sheetId="8" r:id="rId8"/>
    <sheet name="Raw Adj (NEAM)" sheetId="9" r:id="rId9"/>
    <sheet name="Raw Data (NEAF)" sheetId="10" r:id="rId10"/>
    <sheet name="1 minus TOT (NEAF)" sheetId="11" r:id="rId11"/>
    <sheet name="Raw Adj (NEAF)" sheetId="12" r:id="rId12"/>
    <sheet name="Population (EAM)" sheetId="13" r:id="rId13"/>
    <sheet name="Population (EAF)" sheetId="14" r:id="rId14"/>
    <sheet name="Population (NEAM)" sheetId="15" r:id="rId15"/>
    <sheet name="Population (NEAF)" sheetId="16" r:id="rId16"/>
    <sheet name="Mortality by birth year (EAM)" sheetId="17" r:id="rId17"/>
    <sheet name="Mortality by birth year (EAF)" sheetId="18" r:id="rId18"/>
    <sheet name="Mortality by birth year (NEAM)" sheetId="19" r:id="rId19"/>
    <sheet name="Mortality by birth year (NEAF)" sheetId="20" r:id="rId20"/>
    <sheet name="Decades (EA)" sheetId="21" r:id="rId21"/>
    <sheet name="Decades (NEA)" sheetId="22" r:id="rId22"/>
    <sheet name="Mortality Chart (EA)" sheetId="23" r:id="rId23"/>
    <sheet name="Mortality Chart (NEA)" sheetId="24" r:id="rId24"/>
    <sheet name="Early (EA)" sheetId="25" r:id="rId25"/>
    <sheet name="Early (NEA)" sheetId="26" r:id="rId26"/>
    <sheet name="Middle (EA)" sheetId="27" r:id="rId27"/>
    <sheet name="Middle (NEA)" sheetId="28" r:id="rId28"/>
    <sheet name="Late (EA)" sheetId="29" r:id="rId29"/>
    <sheet name="Late (NEA)" sheetId="30" r:id="rId30"/>
    <sheet name="0.5-3 (EA)" sheetId="31" r:id="rId31"/>
    <sheet name="0.5-3 (NEA)" sheetId="32" r:id="rId32"/>
    <sheet name="7.5-17.5 (EA)" sheetId="33" r:id="rId33"/>
    <sheet name="7.5-17.5 (NEA)" sheetId="34" r:id="rId34"/>
    <sheet name="22.5-42.5 (EA)" sheetId="35" r:id="rId35"/>
    <sheet name="22.5-42.5 (NEA)" sheetId="36" r:id="rId36"/>
    <sheet name="52.5-72.5 (EA)" sheetId="37" r:id="rId37"/>
    <sheet name="52.5-72.5 (NEA)" sheetId="38" r:id="rId38"/>
    <sheet name="82.5-102.5 (EA)" sheetId="39" r:id="rId39"/>
    <sheet name="82.5-102.5 (NEA)" sheetId="40" r:id="rId40"/>
    <sheet name="Sheet3" sheetId="41" state="hidden" r:id="rId41"/>
    <sheet name="Sheet4" sheetId="42" state="hidden" r:id="rId42"/>
    <sheet name="Sheet5" sheetId="43" state="hidden" r:id="rId43"/>
    <sheet name="Sheet6" sheetId="44" state="hidden" r:id="rId44"/>
    <sheet name="Sheet7" sheetId="45" state="hidden" r:id="rId45"/>
    <sheet name="Sheet8" sheetId="46" state="hidden" r:id="rId46"/>
    <sheet name="Sheet9" sheetId="47" state="hidden" r:id="rId47"/>
    <sheet name="Sheet10" sheetId="48" state="hidden" r:id="rId48"/>
    <sheet name="Sheet11" sheetId="49" state="hidden" r:id="rId49"/>
    <sheet name="Sheet12" sheetId="50" state="hidden" r:id="rId50"/>
    <sheet name="Sheet13" sheetId="51" state="hidden" r:id="rId51"/>
    <sheet name="Sheet14" sheetId="52" state="hidden" r:id="rId52"/>
    <sheet name="Sheet15" sheetId="53" state="hidden" r:id="rId53"/>
    <sheet name="Sheet16" sheetId="54" state="hidden" r:id="rId5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21" l="1"/>
  <c r="L5" i="21"/>
  <c r="M5" i="21"/>
  <c r="N5" i="21"/>
  <c r="O5" i="21"/>
  <c r="P5" i="21"/>
  <c r="Q5" i="21"/>
  <c r="R5" i="21"/>
  <c r="L6" i="21"/>
  <c r="M6" i="21"/>
  <c r="N6" i="21"/>
  <c r="O6" i="21"/>
  <c r="P6" i="21"/>
  <c r="Q6" i="21"/>
  <c r="R6" i="21"/>
  <c r="L7" i="21"/>
  <c r="M7" i="21"/>
  <c r="N7" i="21"/>
  <c r="O7" i="21"/>
  <c r="P7" i="21"/>
  <c r="Q7" i="21"/>
  <c r="R7" i="21"/>
  <c r="K8" i="21"/>
  <c r="L8" i="21"/>
  <c r="M8" i="21"/>
  <c r="N8" i="21"/>
  <c r="O8" i="21"/>
  <c r="P8" i="21"/>
  <c r="Q8" i="21"/>
  <c r="R8" i="21"/>
  <c r="K9" i="21"/>
  <c r="L9" i="21"/>
  <c r="M9" i="21"/>
  <c r="N9" i="21"/>
  <c r="O9" i="21"/>
  <c r="P9" i="21"/>
  <c r="Q9" i="21"/>
  <c r="R9" i="21"/>
  <c r="J10" i="21"/>
  <c r="K10" i="21"/>
  <c r="L10" i="21"/>
  <c r="M10" i="21"/>
  <c r="N10" i="21"/>
  <c r="O10" i="21"/>
  <c r="P10" i="21"/>
  <c r="Q10" i="21"/>
  <c r="J11" i="21"/>
  <c r="K11" i="21"/>
  <c r="L11" i="21"/>
  <c r="M11" i="21"/>
  <c r="N11" i="21"/>
  <c r="O11" i="21"/>
  <c r="P11" i="21"/>
  <c r="Q11" i="21"/>
  <c r="I12" i="21"/>
  <c r="J12" i="21"/>
  <c r="K12" i="21"/>
  <c r="L12" i="21"/>
  <c r="M12" i="21"/>
  <c r="N12" i="21"/>
  <c r="O12" i="21"/>
  <c r="P12" i="21"/>
  <c r="I13" i="21"/>
  <c r="J13" i="21"/>
  <c r="K13" i="21"/>
  <c r="L13" i="21"/>
  <c r="M13" i="21"/>
  <c r="N13" i="21"/>
  <c r="O13" i="21"/>
  <c r="P13" i="21"/>
  <c r="H14" i="21"/>
  <c r="I14" i="21"/>
  <c r="J14" i="21"/>
  <c r="K14" i="21"/>
  <c r="L14" i="21"/>
  <c r="M14" i="21"/>
  <c r="N14" i="21"/>
  <c r="O14" i="21"/>
  <c r="H15" i="21"/>
  <c r="I15" i="21"/>
  <c r="J15" i="21"/>
  <c r="K15" i="21"/>
  <c r="L15" i="21"/>
  <c r="M15" i="21"/>
  <c r="N15" i="21"/>
  <c r="O15" i="21"/>
  <c r="G16" i="21"/>
  <c r="H16" i="21"/>
  <c r="I16" i="21"/>
  <c r="J16" i="21"/>
  <c r="K16" i="21"/>
  <c r="L16" i="21"/>
  <c r="M16" i="21"/>
  <c r="N16" i="21"/>
  <c r="G17" i="21"/>
  <c r="H17" i="21"/>
  <c r="I17" i="21"/>
  <c r="J17" i="21"/>
  <c r="K17" i="21"/>
  <c r="L17" i="21"/>
  <c r="M17" i="21"/>
  <c r="N17" i="21"/>
  <c r="F18" i="21"/>
  <c r="G18" i="21"/>
  <c r="H18" i="21"/>
  <c r="I18" i="21"/>
  <c r="J18" i="21"/>
  <c r="K18" i="21"/>
  <c r="L18" i="21"/>
  <c r="M18" i="21"/>
  <c r="F19" i="21"/>
  <c r="G19" i="21"/>
  <c r="H19" i="21"/>
  <c r="I19" i="21"/>
  <c r="J19" i="21"/>
  <c r="K19" i="21"/>
  <c r="L19" i="21"/>
  <c r="M19" i="21"/>
  <c r="E20" i="21"/>
  <c r="F20" i="21"/>
  <c r="G20" i="21"/>
  <c r="H20" i="21"/>
  <c r="I20" i="21"/>
  <c r="J20" i="21"/>
  <c r="K20" i="21"/>
  <c r="L20" i="21"/>
  <c r="E21" i="21"/>
  <c r="F21" i="21"/>
  <c r="G21" i="21"/>
  <c r="H21" i="21"/>
  <c r="I21" i="21"/>
  <c r="J21" i="21"/>
  <c r="K21" i="21"/>
  <c r="L21" i="21"/>
  <c r="D22" i="21"/>
  <c r="E22" i="21"/>
  <c r="F22" i="21"/>
  <c r="G22" i="21"/>
  <c r="H22" i="21"/>
  <c r="I22" i="21"/>
  <c r="J22" i="21"/>
  <c r="K22" i="21"/>
  <c r="D23" i="21"/>
  <c r="E23" i="21"/>
  <c r="F23" i="21"/>
  <c r="G23" i="21"/>
  <c r="H23" i="21"/>
  <c r="I23" i="21"/>
  <c r="J23" i="21"/>
  <c r="K23" i="21"/>
  <c r="C24" i="21"/>
  <c r="D24" i="21"/>
  <c r="E24" i="21"/>
  <c r="F24" i="21"/>
  <c r="G24" i="21"/>
  <c r="H24" i="21"/>
  <c r="I24" i="21"/>
  <c r="J24" i="21"/>
  <c r="C25" i="21"/>
  <c r="D25" i="21"/>
  <c r="E25" i="21"/>
  <c r="F25" i="21"/>
  <c r="G25" i="21"/>
  <c r="H25" i="21"/>
  <c r="I25" i="21"/>
  <c r="J25" i="21"/>
  <c r="B26" i="21"/>
  <c r="C26" i="21"/>
  <c r="D26" i="21"/>
  <c r="E26" i="21"/>
  <c r="F26" i="21"/>
  <c r="G26" i="21"/>
  <c r="H26" i="21"/>
  <c r="I26" i="21"/>
  <c r="I28" i="21"/>
  <c r="L32" i="21"/>
  <c r="M32" i="21"/>
  <c r="N32" i="21"/>
  <c r="O32" i="21"/>
  <c r="P32" i="21"/>
  <c r="Q32" i="21"/>
  <c r="R32" i="21"/>
  <c r="L33" i="21"/>
  <c r="M33" i="21"/>
  <c r="N33" i="21"/>
  <c r="O33" i="21"/>
  <c r="P33" i="21"/>
  <c r="Q33" i="21"/>
  <c r="R33" i="21"/>
  <c r="L34" i="21"/>
  <c r="M34" i="21"/>
  <c r="N34" i="21"/>
  <c r="O34" i="21"/>
  <c r="P34" i="21"/>
  <c r="Q34" i="21"/>
  <c r="R34" i="21"/>
  <c r="K35" i="21"/>
  <c r="L35" i="21"/>
  <c r="M35" i="21"/>
  <c r="N35" i="21"/>
  <c r="O35" i="21"/>
  <c r="P35" i="21"/>
  <c r="Q35" i="21"/>
  <c r="R35" i="21"/>
  <c r="K36" i="21"/>
  <c r="L36" i="21"/>
  <c r="M36" i="21"/>
  <c r="N36" i="21"/>
  <c r="O36" i="21"/>
  <c r="P36" i="21"/>
  <c r="Q36" i="21"/>
  <c r="R36" i="21"/>
  <c r="J37" i="21"/>
  <c r="K37" i="21"/>
  <c r="L37" i="21"/>
  <c r="M37" i="21"/>
  <c r="N37" i="21"/>
  <c r="O37" i="21"/>
  <c r="P37" i="21"/>
  <c r="Q37" i="21"/>
  <c r="J38" i="21"/>
  <c r="K38" i="21"/>
  <c r="L38" i="21"/>
  <c r="M38" i="21"/>
  <c r="N38" i="21"/>
  <c r="O38" i="21"/>
  <c r="P38" i="21"/>
  <c r="Q38" i="21"/>
  <c r="I39" i="21"/>
  <c r="J39" i="21"/>
  <c r="K39" i="21"/>
  <c r="L39" i="21"/>
  <c r="M39" i="21"/>
  <c r="N39" i="21"/>
  <c r="O39" i="21"/>
  <c r="P39" i="21"/>
  <c r="I40" i="21"/>
  <c r="J40" i="21"/>
  <c r="K40" i="21"/>
  <c r="L40" i="21"/>
  <c r="M40" i="21"/>
  <c r="N40" i="21"/>
  <c r="O40" i="21"/>
  <c r="P40" i="21"/>
  <c r="H41" i="21"/>
  <c r="I41" i="21"/>
  <c r="J41" i="21"/>
  <c r="K41" i="21"/>
  <c r="L41" i="21"/>
  <c r="M41" i="21"/>
  <c r="N41" i="21"/>
  <c r="O41" i="21"/>
  <c r="H42" i="21"/>
  <c r="I42" i="21"/>
  <c r="J42" i="21"/>
  <c r="K42" i="21"/>
  <c r="L42" i="21"/>
  <c r="M42" i="21"/>
  <c r="N42" i="21"/>
  <c r="O42" i="21"/>
  <c r="G43" i="21"/>
  <c r="H43" i="21"/>
  <c r="I43" i="21"/>
  <c r="J43" i="21"/>
  <c r="K43" i="21"/>
  <c r="L43" i="21"/>
  <c r="M43" i="21"/>
  <c r="N43" i="21"/>
  <c r="G44" i="21"/>
  <c r="H44" i="21"/>
  <c r="I44" i="21"/>
  <c r="J44" i="21"/>
  <c r="K44" i="21"/>
  <c r="L44" i="21"/>
  <c r="M44" i="21"/>
  <c r="N44" i="21"/>
  <c r="F45" i="21"/>
  <c r="G45" i="21"/>
  <c r="H45" i="21"/>
  <c r="I45" i="21"/>
  <c r="J45" i="21"/>
  <c r="K45" i="21"/>
  <c r="L45" i="21"/>
  <c r="M45" i="21"/>
  <c r="F46" i="21"/>
  <c r="G46" i="21"/>
  <c r="H46" i="21"/>
  <c r="I46" i="21"/>
  <c r="J46" i="21"/>
  <c r="K46" i="21"/>
  <c r="L46" i="21"/>
  <c r="M46" i="21"/>
  <c r="E47" i="21"/>
  <c r="F47" i="21"/>
  <c r="G47" i="21"/>
  <c r="H47" i="21"/>
  <c r="I47" i="21"/>
  <c r="J47" i="21"/>
  <c r="K47" i="21"/>
  <c r="L47" i="21"/>
  <c r="E48" i="21"/>
  <c r="F48" i="21"/>
  <c r="G48" i="21"/>
  <c r="H48" i="21"/>
  <c r="I48" i="21"/>
  <c r="J48" i="21"/>
  <c r="K48" i="21"/>
  <c r="L48" i="21"/>
  <c r="D49" i="21"/>
  <c r="E49" i="21"/>
  <c r="F49" i="21"/>
  <c r="G49" i="21"/>
  <c r="H49" i="21"/>
  <c r="I49" i="21"/>
  <c r="J49" i="21"/>
  <c r="K49" i="21"/>
  <c r="D50" i="21"/>
  <c r="E50" i="21"/>
  <c r="F50" i="21"/>
  <c r="G50" i="21"/>
  <c r="H50" i="21"/>
  <c r="I50" i="21"/>
  <c r="J50" i="21"/>
  <c r="K50" i="21"/>
  <c r="C51" i="21"/>
  <c r="D51" i="21"/>
  <c r="E51" i="21"/>
  <c r="F51" i="21"/>
  <c r="G51" i="21"/>
  <c r="H51" i="21"/>
  <c r="I51" i="21"/>
  <c r="J51" i="21"/>
  <c r="C52" i="21"/>
  <c r="D52" i="21"/>
  <c r="E52" i="21"/>
  <c r="F52" i="21"/>
  <c r="G52" i="21"/>
  <c r="H52" i="21"/>
  <c r="I52" i="21"/>
  <c r="J52" i="21"/>
  <c r="B53" i="21"/>
  <c r="C53" i="21"/>
  <c r="D53" i="21"/>
  <c r="E53" i="21"/>
  <c r="F53" i="21"/>
  <c r="G53" i="21"/>
  <c r="H53" i="21"/>
  <c r="I53" i="21"/>
  <c r="I1" i="22"/>
  <c r="L5" i="22"/>
  <c r="M5" i="22"/>
  <c r="N5" i="22"/>
  <c r="O5" i="22"/>
  <c r="P5" i="22"/>
  <c r="Q5" i="22"/>
  <c r="R5" i="22"/>
  <c r="L6" i="22"/>
  <c r="M6" i="22"/>
  <c r="N6" i="22"/>
  <c r="O6" i="22"/>
  <c r="P6" i="22"/>
  <c r="Q6" i="22"/>
  <c r="R6" i="22"/>
  <c r="L7" i="22"/>
  <c r="M7" i="22"/>
  <c r="N7" i="22"/>
  <c r="O7" i="22"/>
  <c r="P7" i="22"/>
  <c r="Q7" i="22"/>
  <c r="R7" i="22"/>
  <c r="K8" i="22"/>
  <c r="L8" i="22"/>
  <c r="M8" i="22"/>
  <c r="N8" i="22"/>
  <c r="O8" i="22"/>
  <c r="P8" i="22"/>
  <c r="Q8" i="22"/>
  <c r="R8" i="22"/>
  <c r="K9" i="22"/>
  <c r="L9" i="22"/>
  <c r="M9" i="22"/>
  <c r="N9" i="22"/>
  <c r="O9" i="22"/>
  <c r="P9" i="22"/>
  <c r="Q9" i="22"/>
  <c r="R9" i="22"/>
  <c r="J10" i="22"/>
  <c r="K10" i="22"/>
  <c r="L10" i="22"/>
  <c r="M10" i="22"/>
  <c r="N10" i="22"/>
  <c r="O10" i="22"/>
  <c r="P10" i="22"/>
  <c r="Q10" i="22"/>
  <c r="J11" i="22"/>
  <c r="K11" i="22"/>
  <c r="L11" i="22"/>
  <c r="M11" i="22"/>
  <c r="N11" i="22"/>
  <c r="O11" i="22"/>
  <c r="P11" i="22"/>
  <c r="Q11" i="22"/>
  <c r="I12" i="22"/>
  <c r="J12" i="22"/>
  <c r="K12" i="22"/>
  <c r="L12" i="22"/>
  <c r="M12" i="22"/>
  <c r="N12" i="22"/>
  <c r="O12" i="22"/>
  <c r="P12" i="22"/>
  <c r="I13" i="22"/>
  <c r="J13" i="22"/>
  <c r="K13" i="22"/>
  <c r="L13" i="22"/>
  <c r="M13" i="22"/>
  <c r="N13" i="22"/>
  <c r="O13" i="22"/>
  <c r="P13" i="22"/>
  <c r="H14" i="22"/>
  <c r="I14" i="22"/>
  <c r="J14" i="22"/>
  <c r="K14" i="22"/>
  <c r="L14" i="22"/>
  <c r="M14" i="22"/>
  <c r="N14" i="22"/>
  <c r="O14" i="22"/>
  <c r="H15" i="22"/>
  <c r="I15" i="22"/>
  <c r="J15" i="22"/>
  <c r="K15" i="22"/>
  <c r="L15" i="22"/>
  <c r="M15" i="22"/>
  <c r="N15" i="22"/>
  <c r="O15" i="22"/>
  <c r="G16" i="22"/>
  <c r="H16" i="22"/>
  <c r="I16" i="22"/>
  <c r="J16" i="22"/>
  <c r="K16" i="22"/>
  <c r="L16" i="22"/>
  <c r="M16" i="22"/>
  <c r="N16" i="22"/>
  <c r="G17" i="22"/>
  <c r="H17" i="22"/>
  <c r="I17" i="22"/>
  <c r="J17" i="22"/>
  <c r="K17" i="22"/>
  <c r="L17" i="22"/>
  <c r="M17" i="22"/>
  <c r="N17" i="22"/>
  <c r="F18" i="22"/>
  <c r="G18" i="22"/>
  <c r="H18" i="22"/>
  <c r="I18" i="22"/>
  <c r="J18" i="22"/>
  <c r="K18" i="22"/>
  <c r="L18" i="22"/>
  <c r="M18" i="22"/>
  <c r="F19" i="22"/>
  <c r="G19" i="22"/>
  <c r="H19" i="22"/>
  <c r="I19" i="22"/>
  <c r="J19" i="22"/>
  <c r="K19" i="22"/>
  <c r="L19" i="22"/>
  <c r="M19" i="22"/>
  <c r="E20" i="22"/>
  <c r="F20" i="22"/>
  <c r="G20" i="22"/>
  <c r="H20" i="22"/>
  <c r="I20" i="22"/>
  <c r="J20" i="22"/>
  <c r="K20" i="22"/>
  <c r="L20" i="22"/>
  <c r="E21" i="22"/>
  <c r="F21" i="22"/>
  <c r="G21" i="22"/>
  <c r="H21" i="22"/>
  <c r="I21" i="22"/>
  <c r="J21" i="22"/>
  <c r="K21" i="22"/>
  <c r="L21" i="22"/>
  <c r="D22" i="22"/>
  <c r="E22" i="22"/>
  <c r="F22" i="22"/>
  <c r="G22" i="22"/>
  <c r="H22" i="22"/>
  <c r="I22" i="22"/>
  <c r="J22" i="22"/>
  <c r="K22" i="22"/>
  <c r="D23" i="22"/>
  <c r="E23" i="22"/>
  <c r="F23" i="22"/>
  <c r="G23" i="22"/>
  <c r="H23" i="22"/>
  <c r="I23" i="22"/>
  <c r="J23" i="22"/>
  <c r="K23" i="22"/>
  <c r="C24" i="22"/>
  <c r="D24" i="22"/>
  <c r="E24" i="22"/>
  <c r="F24" i="22"/>
  <c r="G24" i="22"/>
  <c r="H24" i="22"/>
  <c r="I24" i="22"/>
  <c r="J24" i="22"/>
  <c r="C25" i="22"/>
  <c r="D25" i="22"/>
  <c r="E25" i="22"/>
  <c r="F25" i="22"/>
  <c r="G25" i="22"/>
  <c r="H25" i="22"/>
  <c r="I25" i="22"/>
  <c r="J25" i="22"/>
  <c r="B26" i="22"/>
  <c r="C26" i="22"/>
  <c r="D26" i="22"/>
  <c r="E26" i="22"/>
  <c r="F26" i="22"/>
  <c r="G26" i="22"/>
  <c r="H26" i="22"/>
  <c r="I26" i="22"/>
  <c r="I28" i="22"/>
  <c r="L32" i="22"/>
  <c r="M32" i="22"/>
  <c r="N32" i="22"/>
  <c r="O32" i="22"/>
  <c r="P32" i="22"/>
  <c r="Q32" i="22"/>
  <c r="R32" i="22"/>
  <c r="L33" i="22"/>
  <c r="M33" i="22"/>
  <c r="N33" i="22"/>
  <c r="O33" i="22"/>
  <c r="P33" i="22"/>
  <c r="Q33" i="22"/>
  <c r="R33" i="22"/>
  <c r="L34" i="22"/>
  <c r="M34" i="22"/>
  <c r="N34" i="22"/>
  <c r="O34" i="22"/>
  <c r="P34" i="22"/>
  <c r="Q34" i="22"/>
  <c r="R34" i="22"/>
  <c r="K35" i="22"/>
  <c r="L35" i="22"/>
  <c r="M35" i="22"/>
  <c r="N35" i="22"/>
  <c r="O35" i="22"/>
  <c r="P35" i="22"/>
  <c r="Q35" i="22"/>
  <c r="R35" i="22"/>
  <c r="K36" i="22"/>
  <c r="L36" i="22"/>
  <c r="M36" i="22"/>
  <c r="N36" i="22"/>
  <c r="O36" i="22"/>
  <c r="P36" i="22"/>
  <c r="Q36" i="22"/>
  <c r="R36" i="22"/>
  <c r="J37" i="22"/>
  <c r="K37" i="22"/>
  <c r="L37" i="22"/>
  <c r="M37" i="22"/>
  <c r="N37" i="22"/>
  <c r="O37" i="22"/>
  <c r="P37" i="22"/>
  <c r="Q37" i="22"/>
  <c r="J38" i="22"/>
  <c r="K38" i="22"/>
  <c r="L38" i="22"/>
  <c r="M38" i="22"/>
  <c r="N38" i="22"/>
  <c r="O38" i="22"/>
  <c r="P38" i="22"/>
  <c r="Q38" i="22"/>
  <c r="I39" i="22"/>
  <c r="J39" i="22"/>
  <c r="K39" i="22"/>
  <c r="L39" i="22"/>
  <c r="M39" i="22"/>
  <c r="N39" i="22"/>
  <c r="O39" i="22"/>
  <c r="P39" i="22"/>
  <c r="I40" i="22"/>
  <c r="J40" i="22"/>
  <c r="K40" i="22"/>
  <c r="L40" i="22"/>
  <c r="M40" i="22"/>
  <c r="N40" i="22"/>
  <c r="O40" i="22"/>
  <c r="P40" i="22"/>
  <c r="H41" i="22"/>
  <c r="I41" i="22"/>
  <c r="J41" i="22"/>
  <c r="K41" i="22"/>
  <c r="L41" i="22"/>
  <c r="M41" i="22"/>
  <c r="N41" i="22"/>
  <c r="O41" i="22"/>
  <c r="H42" i="22"/>
  <c r="I42" i="22"/>
  <c r="J42" i="22"/>
  <c r="K42" i="22"/>
  <c r="L42" i="22"/>
  <c r="M42" i="22"/>
  <c r="N42" i="22"/>
  <c r="O42" i="22"/>
  <c r="G43" i="22"/>
  <c r="H43" i="22"/>
  <c r="I43" i="22"/>
  <c r="J43" i="22"/>
  <c r="K43" i="22"/>
  <c r="L43" i="22"/>
  <c r="M43" i="22"/>
  <c r="N43" i="22"/>
  <c r="G44" i="22"/>
  <c r="H44" i="22"/>
  <c r="I44" i="22"/>
  <c r="J44" i="22"/>
  <c r="K44" i="22"/>
  <c r="L44" i="22"/>
  <c r="M44" i="22"/>
  <c r="N44" i="22"/>
  <c r="F45" i="22"/>
  <c r="G45" i="22"/>
  <c r="H45" i="22"/>
  <c r="I45" i="22"/>
  <c r="J45" i="22"/>
  <c r="K45" i="22"/>
  <c r="L45" i="22"/>
  <c r="M45" i="22"/>
  <c r="F46" i="22"/>
  <c r="G46" i="22"/>
  <c r="H46" i="22"/>
  <c r="I46" i="22"/>
  <c r="J46" i="22"/>
  <c r="K46" i="22"/>
  <c r="L46" i="22"/>
  <c r="M46" i="22"/>
  <c r="E47" i="22"/>
  <c r="F47" i="22"/>
  <c r="G47" i="22"/>
  <c r="H47" i="22"/>
  <c r="I47" i="22"/>
  <c r="J47" i="22"/>
  <c r="K47" i="22"/>
  <c r="L47" i="22"/>
  <c r="E48" i="22"/>
  <c r="F48" i="22"/>
  <c r="G48" i="22"/>
  <c r="H48" i="22"/>
  <c r="I48" i="22"/>
  <c r="J48" i="22"/>
  <c r="K48" i="22"/>
  <c r="L48" i="22"/>
  <c r="D49" i="22"/>
  <c r="E49" i="22"/>
  <c r="F49" i="22"/>
  <c r="G49" i="22"/>
  <c r="H49" i="22"/>
  <c r="I49" i="22"/>
  <c r="J49" i="22"/>
  <c r="K49" i="22"/>
  <c r="D50" i="22"/>
  <c r="E50" i="22"/>
  <c r="F50" i="22"/>
  <c r="G50" i="22"/>
  <c r="H50" i="22"/>
  <c r="I50" i="22"/>
  <c r="J50" i="22"/>
  <c r="K50" i="22"/>
  <c r="C51" i="22"/>
  <c r="D51" i="22"/>
  <c r="E51" i="22"/>
  <c r="F51" i="22"/>
  <c r="G51" i="22"/>
  <c r="H51" i="22"/>
  <c r="I51" i="22"/>
  <c r="J51" i="22"/>
  <c r="C52" i="22"/>
  <c r="D52" i="22"/>
  <c r="E52" i="22"/>
  <c r="F52" i="22"/>
  <c r="G52" i="22"/>
  <c r="H52" i="22"/>
  <c r="I52" i="22"/>
  <c r="J52" i="22"/>
  <c r="B53" i="22"/>
  <c r="C53" i="22"/>
  <c r="D53" i="22"/>
  <c r="E53" i="22"/>
  <c r="F53" i="22"/>
  <c r="G53" i="22"/>
  <c r="H53" i="22"/>
  <c r="I53" i="22"/>
  <c r="CY2" i="18"/>
  <c r="CZ2" i="18"/>
  <c r="DA2" i="18"/>
  <c r="DB2" i="18"/>
  <c r="DC2" i="18"/>
  <c r="DD2" i="18"/>
  <c r="DE2" i="18"/>
  <c r="DF2" i="18"/>
  <c r="DG2" i="18"/>
  <c r="DH2" i="18"/>
  <c r="DI2" i="18"/>
  <c r="DJ2" i="18"/>
  <c r="DK2" i="18"/>
  <c r="DL2" i="18"/>
  <c r="DM2" i="18"/>
  <c r="DN2" i="18"/>
  <c r="DO2" i="18"/>
  <c r="DP2" i="18"/>
  <c r="DQ2" i="18"/>
  <c r="DR2" i="18"/>
  <c r="DS2" i="18"/>
  <c r="DT2" i="18"/>
  <c r="DU2" i="18"/>
  <c r="DV2" i="18"/>
  <c r="DW2" i="18"/>
  <c r="DX2" i="18"/>
  <c r="DY2" i="18"/>
  <c r="DZ2" i="18"/>
  <c r="EA2" i="18"/>
  <c r="EB2" i="18"/>
  <c r="EC2" i="18"/>
  <c r="ED2" i="18"/>
  <c r="EE2" i="18"/>
  <c r="EF2" i="18"/>
  <c r="EG2" i="18"/>
  <c r="EH2" i="18"/>
  <c r="EI2" i="18"/>
  <c r="EJ2" i="18"/>
  <c r="EK2" i="18"/>
  <c r="EL2" i="18"/>
  <c r="EM2" i="18"/>
  <c r="EN2" i="18"/>
  <c r="EO2" i="18"/>
  <c r="EP2" i="18"/>
  <c r="EQ2" i="18"/>
  <c r="ER2" i="18"/>
  <c r="ES2" i="18"/>
  <c r="ET2" i="18"/>
  <c r="EU2" i="18"/>
  <c r="EV2" i="18"/>
  <c r="EW2" i="18"/>
  <c r="EX2" i="18"/>
  <c r="EY2" i="18"/>
  <c r="EZ2" i="18"/>
  <c r="FA2" i="18"/>
  <c r="FB2" i="18"/>
  <c r="FC2" i="18"/>
  <c r="FD2" i="18"/>
  <c r="FE2" i="18"/>
  <c r="FF2" i="18"/>
  <c r="FG2" i="18"/>
  <c r="CW3" i="18"/>
  <c r="CX3" i="18"/>
  <c r="CY3" i="18"/>
  <c r="CZ3" i="18"/>
  <c r="DA3" i="18"/>
  <c r="DB3" i="18"/>
  <c r="DC3" i="18"/>
  <c r="DD3" i="18"/>
  <c r="DE3" i="18"/>
  <c r="DF3" i="18"/>
  <c r="DG3" i="18"/>
  <c r="DH3" i="18"/>
  <c r="DI3" i="18"/>
  <c r="DJ3" i="18"/>
  <c r="DK3" i="18"/>
  <c r="DL3" i="18"/>
  <c r="DM3" i="18"/>
  <c r="DN3" i="18"/>
  <c r="DO3" i="18"/>
  <c r="DP3" i="18"/>
  <c r="DQ3" i="18"/>
  <c r="DR3" i="18"/>
  <c r="DS3" i="18"/>
  <c r="DT3" i="18"/>
  <c r="DU3" i="18"/>
  <c r="DV3" i="18"/>
  <c r="DW3" i="18"/>
  <c r="DX3" i="18"/>
  <c r="DY3" i="18"/>
  <c r="DZ3" i="18"/>
  <c r="EA3" i="18"/>
  <c r="EB3" i="18"/>
  <c r="EC3" i="18"/>
  <c r="ED3" i="18"/>
  <c r="EE3" i="18"/>
  <c r="EF3" i="18"/>
  <c r="EG3" i="18"/>
  <c r="EH3" i="18"/>
  <c r="EI3" i="18"/>
  <c r="EJ3" i="18"/>
  <c r="EK3" i="18"/>
  <c r="EL3" i="18"/>
  <c r="EM3" i="18"/>
  <c r="EN3" i="18"/>
  <c r="EO3" i="18"/>
  <c r="EP3" i="18"/>
  <c r="EQ3" i="18"/>
  <c r="ER3" i="18"/>
  <c r="ES3" i="18"/>
  <c r="ET3" i="18"/>
  <c r="EU3" i="18"/>
  <c r="EV3" i="18"/>
  <c r="EW3" i="18"/>
  <c r="EX3" i="18"/>
  <c r="EY3" i="18"/>
  <c r="EZ3" i="18"/>
  <c r="FA3" i="18"/>
  <c r="FB3" i="18"/>
  <c r="FC3" i="18"/>
  <c r="FD3" i="18"/>
  <c r="FE3" i="18"/>
  <c r="FF3" i="18"/>
  <c r="CS4" i="18"/>
  <c r="CT4" i="18"/>
  <c r="CU4" i="18"/>
  <c r="CV4" i="18"/>
  <c r="CW4" i="18"/>
  <c r="CX4" i="18"/>
  <c r="CY4" i="18"/>
  <c r="CZ4" i="18"/>
  <c r="DA4" i="18"/>
  <c r="DB4" i="18"/>
  <c r="DC4" i="18"/>
  <c r="DD4" i="18"/>
  <c r="DE4" i="18"/>
  <c r="DF4" i="18"/>
  <c r="DG4" i="18"/>
  <c r="DH4" i="18"/>
  <c r="DI4" i="18"/>
  <c r="DJ4" i="18"/>
  <c r="DK4" i="18"/>
  <c r="DL4" i="18"/>
  <c r="DM4" i="18"/>
  <c r="DN4" i="18"/>
  <c r="DO4" i="18"/>
  <c r="DP4" i="18"/>
  <c r="DQ4" i="18"/>
  <c r="DR4" i="18"/>
  <c r="DS4" i="18"/>
  <c r="DT4" i="18"/>
  <c r="DU4" i="18"/>
  <c r="DV4" i="18"/>
  <c r="DW4" i="18"/>
  <c r="DX4" i="18"/>
  <c r="DY4" i="18"/>
  <c r="DZ4" i="18"/>
  <c r="EA4" i="18"/>
  <c r="EB4" i="18"/>
  <c r="EC4" i="18"/>
  <c r="ED4" i="18"/>
  <c r="EE4" i="18"/>
  <c r="EF4" i="18"/>
  <c r="EG4" i="18"/>
  <c r="EH4" i="18"/>
  <c r="EI4" i="18"/>
  <c r="EJ4" i="18"/>
  <c r="EK4" i="18"/>
  <c r="EL4" i="18"/>
  <c r="EM4" i="18"/>
  <c r="EN4" i="18"/>
  <c r="EO4" i="18"/>
  <c r="EP4" i="18"/>
  <c r="EQ4" i="18"/>
  <c r="ER4" i="18"/>
  <c r="ES4" i="18"/>
  <c r="ET4" i="18"/>
  <c r="EU4" i="18"/>
  <c r="EV4" i="18"/>
  <c r="EW4" i="18"/>
  <c r="EX4" i="18"/>
  <c r="EY4" i="18"/>
  <c r="EZ4" i="18"/>
  <c r="FA4" i="18"/>
  <c r="FB4" i="18"/>
  <c r="FC4" i="18"/>
  <c r="FD4" i="18"/>
  <c r="FE4" i="18"/>
  <c r="FF4" i="18"/>
  <c r="FG4" i="18"/>
  <c r="FH4" i="18"/>
  <c r="CN5" i="18"/>
  <c r="CO5" i="18"/>
  <c r="CP5" i="18"/>
  <c r="CQ5" i="18"/>
  <c r="CR5" i="18"/>
  <c r="CS5" i="18"/>
  <c r="CT5" i="18"/>
  <c r="CU5" i="18"/>
  <c r="CV5" i="18"/>
  <c r="CW5" i="18"/>
  <c r="CX5" i="18"/>
  <c r="CY5" i="18"/>
  <c r="CZ5" i="18"/>
  <c r="DA5" i="18"/>
  <c r="DB5" i="18"/>
  <c r="DC5" i="18"/>
  <c r="DD5" i="18"/>
  <c r="DE5" i="18"/>
  <c r="DF5" i="18"/>
  <c r="DG5" i="18"/>
  <c r="DH5" i="18"/>
  <c r="DI5" i="18"/>
  <c r="DJ5" i="18"/>
  <c r="DK5" i="18"/>
  <c r="DL5" i="18"/>
  <c r="DM5" i="18"/>
  <c r="DN5" i="18"/>
  <c r="DO5" i="18"/>
  <c r="DP5" i="18"/>
  <c r="DQ5" i="18"/>
  <c r="DR5" i="18"/>
  <c r="DS5" i="18"/>
  <c r="DT5" i="18"/>
  <c r="DU5" i="18"/>
  <c r="DV5" i="18"/>
  <c r="DW5" i="18"/>
  <c r="DX5" i="18"/>
  <c r="DY5" i="18"/>
  <c r="DZ5" i="18"/>
  <c r="EA5" i="18"/>
  <c r="EB5" i="18"/>
  <c r="EC5" i="18"/>
  <c r="ED5" i="18"/>
  <c r="EE5" i="18"/>
  <c r="EF5" i="18"/>
  <c r="EG5" i="18"/>
  <c r="EH5" i="18"/>
  <c r="EI5" i="18"/>
  <c r="EJ5" i="18"/>
  <c r="EK5" i="18"/>
  <c r="EL5" i="18"/>
  <c r="EM5" i="18"/>
  <c r="EN5" i="18"/>
  <c r="EO5" i="18"/>
  <c r="EP5" i="18"/>
  <c r="EQ5" i="18"/>
  <c r="ER5" i="18"/>
  <c r="ES5" i="18"/>
  <c r="ET5" i="18"/>
  <c r="EU5" i="18"/>
  <c r="EV5" i="18"/>
  <c r="EW5" i="18"/>
  <c r="EX5" i="18"/>
  <c r="EY5" i="18"/>
  <c r="EZ5" i="18"/>
  <c r="FA5" i="18"/>
  <c r="FB5" i="18"/>
  <c r="FC5" i="18"/>
  <c r="CI6" i="18"/>
  <c r="CJ6" i="18"/>
  <c r="CK6" i="18"/>
  <c r="CL6" i="18"/>
  <c r="CM6" i="18"/>
  <c r="CN6" i="18"/>
  <c r="CO6" i="18"/>
  <c r="CP6" i="18"/>
  <c r="CQ6" i="18"/>
  <c r="CR6" i="18"/>
  <c r="CS6" i="18"/>
  <c r="CT6" i="18"/>
  <c r="CU6" i="18"/>
  <c r="CV6" i="18"/>
  <c r="CW6" i="18"/>
  <c r="CX6" i="18"/>
  <c r="CY6" i="18"/>
  <c r="CZ6" i="18"/>
  <c r="DA6" i="18"/>
  <c r="DB6" i="18"/>
  <c r="DC6" i="18"/>
  <c r="DD6" i="18"/>
  <c r="DE6" i="18"/>
  <c r="DF6" i="18"/>
  <c r="DG6" i="18"/>
  <c r="DH6" i="18"/>
  <c r="DI6" i="18"/>
  <c r="DJ6" i="18"/>
  <c r="DK6" i="18"/>
  <c r="DL6" i="18"/>
  <c r="DM6" i="18"/>
  <c r="DN6" i="18"/>
  <c r="DO6" i="18"/>
  <c r="DP6" i="18"/>
  <c r="DQ6" i="18"/>
  <c r="DR6" i="18"/>
  <c r="DS6" i="18"/>
  <c r="DT6" i="18"/>
  <c r="DU6" i="18"/>
  <c r="DV6" i="18"/>
  <c r="DW6" i="18"/>
  <c r="DX6" i="18"/>
  <c r="DY6" i="18"/>
  <c r="DZ6" i="18"/>
  <c r="EA6" i="18"/>
  <c r="EB6" i="18"/>
  <c r="EC6" i="18"/>
  <c r="ED6" i="18"/>
  <c r="EE6" i="18"/>
  <c r="EF6" i="18"/>
  <c r="EG6" i="18"/>
  <c r="EH6" i="18"/>
  <c r="EI6" i="18"/>
  <c r="EJ6" i="18"/>
  <c r="EK6" i="18"/>
  <c r="EL6" i="18"/>
  <c r="EM6" i="18"/>
  <c r="EN6" i="18"/>
  <c r="EO6" i="18"/>
  <c r="EP6" i="18"/>
  <c r="EQ6" i="18"/>
  <c r="ER6" i="18"/>
  <c r="ES6" i="18"/>
  <c r="ET6" i="18"/>
  <c r="EU6" i="18"/>
  <c r="EV6" i="18"/>
  <c r="EW6" i="18"/>
  <c r="EX6" i="18"/>
  <c r="CD7" i="18"/>
  <c r="CE7" i="18"/>
  <c r="CF7" i="18"/>
  <c r="CG7" i="18"/>
  <c r="CH7" i="18"/>
  <c r="CI7" i="18"/>
  <c r="CJ7" i="18"/>
  <c r="CK7" i="18"/>
  <c r="CL7" i="18"/>
  <c r="CM7" i="18"/>
  <c r="CN7" i="18"/>
  <c r="CO7" i="18"/>
  <c r="CP7" i="18"/>
  <c r="CQ7" i="18"/>
  <c r="CR7" i="18"/>
  <c r="CS7" i="18"/>
  <c r="CT7" i="18"/>
  <c r="CU7" i="18"/>
  <c r="CV7" i="18"/>
  <c r="CW7" i="18"/>
  <c r="CX7" i="18"/>
  <c r="CY7" i="18"/>
  <c r="CZ7" i="18"/>
  <c r="DA7" i="18"/>
  <c r="DB7" i="18"/>
  <c r="DC7" i="18"/>
  <c r="DD7" i="18"/>
  <c r="DE7" i="18"/>
  <c r="DF7" i="18"/>
  <c r="DG7" i="18"/>
  <c r="DH7" i="18"/>
  <c r="DI7" i="18"/>
  <c r="DJ7" i="18"/>
  <c r="DK7" i="18"/>
  <c r="DL7" i="18"/>
  <c r="DM7" i="18"/>
  <c r="DN7" i="18"/>
  <c r="DO7" i="18"/>
  <c r="DP7" i="18"/>
  <c r="DQ7" i="18"/>
  <c r="DR7" i="18"/>
  <c r="DS7" i="18"/>
  <c r="DT7" i="18"/>
  <c r="DU7" i="18"/>
  <c r="DV7" i="18"/>
  <c r="DW7" i="18"/>
  <c r="DX7" i="18"/>
  <c r="DY7" i="18"/>
  <c r="DZ7" i="18"/>
  <c r="EA7" i="18"/>
  <c r="EB7" i="18"/>
  <c r="EC7" i="18"/>
  <c r="ED7" i="18"/>
  <c r="EE7" i="18"/>
  <c r="EF7" i="18"/>
  <c r="EG7" i="18"/>
  <c r="EH7" i="18"/>
  <c r="EI7" i="18"/>
  <c r="EJ7" i="18"/>
  <c r="EK7" i="18"/>
  <c r="EL7" i="18"/>
  <c r="EM7" i="18"/>
  <c r="EN7" i="18"/>
  <c r="EO7" i="18"/>
  <c r="EP7" i="18"/>
  <c r="EQ7" i="18"/>
  <c r="ER7" i="18"/>
  <c r="ES7" i="18"/>
  <c r="BY8" i="18"/>
  <c r="BZ8" i="18"/>
  <c r="CA8" i="18"/>
  <c r="CB8" i="18"/>
  <c r="CC8" i="18"/>
  <c r="CD8" i="18"/>
  <c r="CE8" i="18"/>
  <c r="CF8" i="18"/>
  <c r="CG8" i="18"/>
  <c r="CH8" i="18"/>
  <c r="CI8" i="18"/>
  <c r="CJ8" i="18"/>
  <c r="CK8" i="18"/>
  <c r="CL8" i="18"/>
  <c r="CM8" i="18"/>
  <c r="CN8" i="18"/>
  <c r="CO8" i="18"/>
  <c r="CP8" i="18"/>
  <c r="CQ8" i="18"/>
  <c r="CR8" i="18"/>
  <c r="CS8" i="18"/>
  <c r="CT8" i="18"/>
  <c r="CU8" i="18"/>
  <c r="CV8" i="18"/>
  <c r="CW8" i="18"/>
  <c r="CX8" i="18"/>
  <c r="CY8" i="18"/>
  <c r="CZ8" i="18"/>
  <c r="DA8" i="18"/>
  <c r="DB8" i="18"/>
  <c r="DC8" i="18"/>
  <c r="DD8" i="18"/>
  <c r="DE8" i="18"/>
  <c r="DF8" i="18"/>
  <c r="DG8" i="18"/>
  <c r="DH8" i="18"/>
  <c r="DI8" i="18"/>
  <c r="DJ8" i="18"/>
  <c r="DK8" i="18"/>
  <c r="DL8" i="18"/>
  <c r="DM8" i="18"/>
  <c r="DN8" i="18"/>
  <c r="DO8" i="18"/>
  <c r="DP8" i="18"/>
  <c r="DQ8" i="18"/>
  <c r="DR8" i="18"/>
  <c r="DS8" i="18"/>
  <c r="DT8" i="18"/>
  <c r="DU8" i="18"/>
  <c r="DV8" i="18"/>
  <c r="DW8" i="18"/>
  <c r="DX8" i="18"/>
  <c r="DY8" i="18"/>
  <c r="DZ8" i="18"/>
  <c r="EA8" i="18"/>
  <c r="EB8" i="18"/>
  <c r="EC8" i="18"/>
  <c r="ED8" i="18"/>
  <c r="EE8" i="18"/>
  <c r="EF8" i="18"/>
  <c r="EG8" i="18"/>
  <c r="EH8" i="18"/>
  <c r="EI8" i="18"/>
  <c r="EJ8" i="18"/>
  <c r="EK8" i="18"/>
  <c r="EL8" i="18"/>
  <c r="EM8" i="18"/>
  <c r="EN8" i="18"/>
  <c r="BT9" i="18"/>
  <c r="BU9" i="18"/>
  <c r="BV9" i="18"/>
  <c r="BW9" i="18"/>
  <c r="BX9" i="18"/>
  <c r="BY9" i="18"/>
  <c r="BZ9" i="18"/>
  <c r="CA9" i="18"/>
  <c r="CB9" i="18"/>
  <c r="CC9" i="18"/>
  <c r="CD9" i="18"/>
  <c r="CE9" i="18"/>
  <c r="CF9" i="18"/>
  <c r="CG9" i="18"/>
  <c r="CH9" i="18"/>
  <c r="CI9" i="18"/>
  <c r="CJ9" i="18"/>
  <c r="CK9" i="18"/>
  <c r="CL9" i="18"/>
  <c r="CM9" i="18"/>
  <c r="CN9" i="18"/>
  <c r="CO9" i="18"/>
  <c r="CP9" i="18"/>
  <c r="CQ9" i="18"/>
  <c r="CR9" i="18"/>
  <c r="CS9" i="18"/>
  <c r="CT9" i="18"/>
  <c r="CU9" i="18"/>
  <c r="CV9" i="18"/>
  <c r="CW9" i="18"/>
  <c r="CX9" i="18"/>
  <c r="CY9" i="18"/>
  <c r="CZ9" i="18"/>
  <c r="DA9" i="18"/>
  <c r="DB9" i="18"/>
  <c r="DC9" i="18"/>
  <c r="DD9" i="18"/>
  <c r="DE9" i="18"/>
  <c r="DF9" i="18"/>
  <c r="DG9" i="18"/>
  <c r="DH9" i="18"/>
  <c r="DI9" i="18"/>
  <c r="DJ9" i="18"/>
  <c r="DK9" i="18"/>
  <c r="DL9" i="18"/>
  <c r="DM9" i="18"/>
  <c r="DN9" i="18"/>
  <c r="DO9" i="18"/>
  <c r="DP9" i="18"/>
  <c r="DQ9" i="18"/>
  <c r="DR9" i="18"/>
  <c r="DS9" i="18"/>
  <c r="DT9" i="18"/>
  <c r="DU9" i="18"/>
  <c r="DV9" i="18"/>
  <c r="DW9" i="18"/>
  <c r="DX9" i="18"/>
  <c r="DY9" i="18"/>
  <c r="DZ9" i="18"/>
  <c r="EA9" i="18"/>
  <c r="EB9" i="18"/>
  <c r="EC9" i="18"/>
  <c r="ED9" i="18"/>
  <c r="EE9" i="18"/>
  <c r="EF9" i="18"/>
  <c r="EG9" i="18"/>
  <c r="EH9" i="18"/>
  <c r="EI9" i="18"/>
  <c r="BO10" i="18"/>
  <c r="BP10" i="18"/>
  <c r="BQ10" i="18"/>
  <c r="BR10" i="18"/>
  <c r="BS10" i="18"/>
  <c r="BT10" i="18"/>
  <c r="BU10" i="18"/>
  <c r="BV10" i="18"/>
  <c r="BW10" i="18"/>
  <c r="BX10" i="18"/>
  <c r="BY10" i="18"/>
  <c r="BZ10" i="18"/>
  <c r="CA10" i="18"/>
  <c r="CB10" i="18"/>
  <c r="CC10" i="18"/>
  <c r="CD10" i="18"/>
  <c r="CE10" i="18"/>
  <c r="CF10" i="18"/>
  <c r="CG10" i="18"/>
  <c r="CH10" i="18"/>
  <c r="CI10" i="18"/>
  <c r="CJ10" i="18"/>
  <c r="CK10" i="18"/>
  <c r="CL10" i="18"/>
  <c r="CM10" i="18"/>
  <c r="CN10" i="18"/>
  <c r="CO10" i="18"/>
  <c r="CP10" i="18"/>
  <c r="CQ10" i="18"/>
  <c r="CR10" i="18"/>
  <c r="CS10" i="18"/>
  <c r="CT10" i="18"/>
  <c r="CU10" i="18"/>
  <c r="CV10" i="18"/>
  <c r="CW10" i="18"/>
  <c r="CX10" i="18"/>
  <c r="CY10" i="18"/>
  <c r="CZ10" i="18"/>
  <c r="DA10" i="18"/>
  <c r="DB10" i="18"/>
  <c r="DC10" i="18"/>
  <c r="DD10" i="18"/>
  <c r="DE10" i="18"/>
  <c r="DF10" i="18"/>
  <c r="DG10" i="18"/>
  <c r="DH10" i="18"/>
  <c r="DI10" i="18"/>
  <c r="DJ10" i="18"/>
  <c r="DK10" i="18"/>
  <c r="DL10" i="18"/>
  <c r="DM10" i="18"/>
  <c r="DN10" i="18"/>
  <c r="DO10" i="18"/>
  <c r="DP10" i="18"/>
  <c r="DQ10" i="18"/>
  <c r="DR10" i="18"/>
  <c r="DS10" i="18"/>
  <c r="DT10" i="18"/>
  <c r="DU10" i="18"/>
  <c r="DV10" i="18"/>
  <c r="DW10" i="18"/>
  <c r="DX10" i="18"/>
  <c r="DY10" i="18"/>
  <c r="DZ10" i="18"/>
  <c r="EA10" i="18"/>
  <c r="EB10" i="18"/>
  <c r="EC10" i="18"/>
  <c r="ED10" i="18"/>
  <c r="BJ11" i="18"/>
  <c r="BK11" i="18"/>
  <c r="BL11" i="18"/>
  <c r="BM11" i="18"/>
  <c r="BN11" i="18"/>
  <c r="BO11" i="18"/>
  <c r="BP11" i="18"/>
  <c r="BQ11" i="18"/>
  <c r="BR11" i="18"/>
  <c r="BS11" i="18"/>
  <c r="BT11" i="18"/>
  <c r="BU11" i="18"/>
  <c r="BV11" i="18"/>
  <c r="BW11" i="18"/>
  <c r="BX11" i="18"/>
  <c r="BY11" i="18"/>
  <c r="BZ11" i="18"/>
  <c r="CA11" i="18"/>
  <c r="CB11" i="18"/>
  <c r="CC11" i="18"/>
  <c r="CD11" i="18"/>
  <c r="CE11" i="18"/>
  <c r="CF11" i="18"/>
  <c r="CG11" i="18"/>
  <c r="CH11" i="18"/>
  <c r="CI11" i="18"/>
  <c r="CJ11" i="18"/>
  <c r="CK11" i="18"/>
  <c r="CL11" i="18"/>
  <c r="CM11" i="18"/>
  <c r="CN11" i="18"/>
  <c r="CO11" i="18"/>
  <c r="CP11" i="18"/>
  <c r="CQ11" i="18"/>
  <c r="CR11" i="18"/>
  <c r="CS11" i="18"/>
  <c r="CT11" i="18"/>
  <c r="CU11" i="18"/>
  <c r="CV11" i="18"/>
  <c r="CW11" i="18"/>
  <c r="CX11" i="18"/>
  <c r="CY11" i="18"/>
  <c r="CZ11" i="18"/>
  <c r="DA11" i="18"/>
  <c r="DB11" i="18"/>
  <c r="DC11" i="18"/>
  <c r="DD11" i="18"/>
  <c r="DE11" i="18"/>
  <c r="DF11" i="18"/>
  <c r="DG11" i="18"/>
  <c r="DH11" i="18"/>
  <c r="DI11" i="18"/>
  <c r="DJ11" i="18"/>
  <c r="DK11" i="18"/>
  <c r="DL11" i="18"/>
  <c r="DM11" i="18"/>
  <c r="DN11" i="18"/>
  <c r="DO11" i="18"/>
  <c r="DP11" i="18"/>
  <c r="DQ11" i="18"/>
  <c r="DR11" i="18"/>
  <c r="DS11" i="18"/>
  <c r="DT11" i="18"/>
  <c r="DU11" i="18"/>
  <c r="DV11" i="18"/>
  <c r="DW11" i="18"/>
  <c r="DX11" i="18"/>
  <c r="DY11" i="18"/>
  <c r="BE12" i="18"/>
  <c r="BF12" i="18"/>
  <c r="BG12" i="18"/>
  <c r="BH12" i="18"/>
  <c r="BI12" i="18"/>
  <c r="BJ12" i="18"/>
  <c r="BK12" i="18"/>
  <c r="BL12" i="18"/>
  <c r="BM12" i="18"/>
  <c r="BN12" i="18"/>
  <c r="BO12" i="18"/>
  <c r="BP12" i="18"/>
  <c r="BQ12" i="18"/>
  <c r="BR12" i="18"/>
  <c r="BS12" i="18"/>
  <c r="BT12" i="18"/>
  <c r="BU12" i="18"/>
  <c r="BV12" i="18"/>
  <c r="BW12" i="18"/>
  <c r="BX12" i="18"/>
  <c r="BY12" i="18"/>
  <c r="BZ12" i="18"/>
  <c r="CA12" i="18"/>
  <c r="CB12" i="18"/>
  <c r="CC12" i="18"/>
  <c r="CD12" i="18"/>
  <c r="CE12" i="18"/>
  <c r="CF12" i="18"/>
  <c r="CG12" i="18"/>
  <c r="CH12" i="18"/>
  <c r="CI12" i="18"/>
  <c r="CJ12" i="18"/>
  <c r="CK12" i="18"/>
  <c r="CL12" i="18"/>
  <c r="CM12" i="18"/>
  <c r="CN12" i="18"/>
  <c r="CO12" i="18"/>
  <c r="CP12" i="18"/>
  <c r="CQ12" i="18"/>
  <c r="CR12" i="18"/>
  <c r="CS12" i="18"/>
  <c r="CT12" i="18"/>
  <c r="CU12" i="18"/>
  <c r="CV12" i="18"/>
  <c r="CW12" i="18"/>
  <c r="CX12" i="18"/>
  <c r="CY12" i="18"/>
  <c r="CZ12" i="18"/>
  <c r="DA12" i="18"/>
  <c r="DB12" i="18"/>
  <c r="DC12" i="18"/>
  <c r="DD12" i="18"/>
  <c r="DE12" i="18"/>
  <c r="DF12" i="18"/>
  <c r="DG12" i="18"/>
  <c r="DH12" i="18"/>
  <c r="DI12" i="18"/>
  <c r="DJ12" i="18"/>
  <c r="DK12" i="18"/>
  <c r="DL12" i="18"/>
  <c r="DM12" i="18"/>
  <c r="DN12" i="18"/>
  <c r="DO12" i="18"/>
  <c r="DP12" i="18"/>
  <c r="DQ12" i="18"/>
  <c r="DR12" i="18"/>
  <c r="DS12" i="18"/>
  <c r="DT12" i="18"/>
  <c r="AZ13" i="18"/>
  <c r="BA13" i="18"/>
  <c r="BB13" i="18"/>
  <c r="BC13" i="18"/>
  <c r="BD13" i="18"/>
  <c r="BE13" i="18"/>
  <c r="BF13" i="18"/>
  <c r="BG13" i="18"/>
  <c r="BH13" i="18"/>
  <c r="BI13" i="18"/>
  <c r="BJ13" i="18"/>
  <c r="BK13" i="18"/>
  <c r="BL13" i="18"/>
  <c r="BM13" i="18"/>
  <c r="BN13" i="18"/>
  <c r="BO13" i="18"/>
  <c r="BP13" i="18"/>
  <c r="BQ13" i="18"/>
  <c r="BR13" i="18"/>
  <c r="BS13" i="18"/>
  <c r="BT13" i="18"/>
  <c r="BU13" i="18"/>
  <c r="BV13" i="18"/>
  <c r="BW13" i="18"/>
  <c r="BX13" i="18"/>
  <c r="BY13" i="18"/>
  <c r="BZ13" i="18"/>
  <c r="CA13" i="18"/>
  <c r="CB13" i="18"/>
  <c r="CC13" i="18"/>
  <c r="CD13" i="18"/>
  <c r="CE13" i="18"/>
  <c r="CF13" i="18"/>
  <c r="CG13" i="18"/>
  <c r="CH13" i="18"/>
  <c r="CI13" i="18"/>
  <c r="CJ13" i="18"/>
  <c r="CK13" i="18"/>
  <c r="CL13" i="18"/>
  <c r="CM13" i="18"/>
  <c r="CN13" i="18"/>
  <c r="CO13" i="18"/>
  <c r="CP13" i="18"/>
  <c r="CQ13" i="18"/>
  <c r="CR13" i="18"/>
  <c r="CS13" i="18"/>
  <c r="CT13" i="18"/>
  <c r="CU13" i="18"/>
  <c r="CV13" i="18"/>
  <c r="CW13" i="18"/>
  <c r="CX13" i="18"/>
  <c r="CY13" i="18"/>
  <c r="CZ13" i="18"/>
  <c r="DA13" i="18"/>
  <c r="DB13" i="18"/>
  <c r="DC13" i="18"/>
  <c r="DD13" i="18"/>
  <c r="DE13" i="18"/>
  <c r="DF13" i="18"/>
  <c r="DG13" i="18"/>
  <c r="DH13" i="18"/>
  <c r="DI13" i="18"/>
  <c r="DJ13" i="18"/>
  <c r="DK13" i="18"/>
  <c r="DL13" i="18"/>
  <c r="DM13" i="18"/>
  <c r="DN13" i="18"/>
  <c r="DO13" i="18"/>
  <c r="AU14" i="18"/>
  <c r="AV14" i="18"/>
  <c r="AW14" i="18"/>
  <c r="AX14" i="18"/>
  <c r="AY14" i="18"/>
  <c r="AZ14" i="18"/>
  <c r="BA14" i="18"/>
  <c r="BB14" i="18"/>
  <c r="BC14" i="18"/>
  <c r="BD14" i="18"/>
  <c r="BE14" i="18"/>
  <c r="BF14" i="18"/>
  <c r="BG14" i="18"/>
  <c r="BH14" i="18"/>
  <c r="BI14" i="18"/>
  <c r="BJ14" i="18"/>
  <c r="BK14" i="18"/>
  <c r="BL14" i="18"/>
  <c r="BM14" i="18"/>
  <c r="BN14" i="18"/>
  <c r="BO14" i="18"/>
  <c r="BP14" i="18"/>
  <c r="BQ14" i="18"/>
  <c r="BR14" i="18"/>
  <c r="BS14" i="18"/>
  <c r="BT14" i="18"/>
  <c r="BU14" i="18"/>
  <c r="BV14" i="18"/>
  <c r="BW14" i="18"/>
  <c r="BX14" i="18"/>
  <c r="BY14" i="18"/>
  <c r="BZ14" i="18"/>
  <c r="CA14" i="18"/>
  <c r="CB14" i="18"/>
  <c r="CC14" i="18"/>
  <c r="CD14" i="18"/>
  <c r="CE14" i="18"/>
  <c r="CF14" i="18"/>
  <c r="CG14" i="18"/>
  <c r="CH14" i="18"/>
  <c r="CI14" i="18"/>
  <c r="CJ14" i="18"/>
  <c r="CK14" i="18"/>
  <c r="CL14" i="18"/>
  <c r="CM14" i="18"/>
  <c r="CN14" i="18"/>
  <c r="CO14" i="18"/>
  <c r="CP14" i="18"/>
  <c r="CQ14" i="18"/>
  <c r="CR14" i="18"/>
  <c r="CS14" i="18"/>
  <c r="CT14" i="18"/>
  <c r="CU14" i="18"/>
  <c r="CV14" i="18"/>
  <c r="CW14" i="18"/>
  <c r="CX14" i="18"/>
  <c r="CY14" i="18"/>
  <c r="CZ14" i="18"/>
  <c r="DA14" i="18"/>
  <c r="DB14" i="18"/>
  <c r="DC14" i="18"/>
  <c r="DD14" i="18"/>
  <c r="DE14" i="18"/>
  <c r="DF14" i="18"/>
  <c r="DG14" i="18"/>
  <c r="DH14" i="18"/>
  <c r="DI14" i="18"/>
  <c r="DJ14" i="18"/>
  <c r="AP15" i="18"/>
  <c r="AQ15" i="18"/>
  <c r="AR15" i="18"/>
  <c r="AS15" i="18"/>
  <c r="AT15" i="18"/>
  <c r="AU15" i="18"/>
  <c r="AV15" i="18"/>
  <c r="AW15" i="18"/>
  <c r="AX15" i="18"/>
  <c r="AY15" i="18"/>
  <c r="AZ15" i="18"/>
  <c r="BA15" i="18"/>
  <c r="BB15" i="18"/>
  <c r="BC15" i="18"/>
  <c r="BD15" i="18"/>
  <c r="BE15" i="18"/>
  <c r="BF15" i="18"/>
  <c r="BG15" i="18"/>
  <c r="BH15" i="18"/>
  <c r="BI15" i="18"/>
  <c r="BJ15" i="18"/>
  <c r="BK15" i="18"/>
  <c r="BL15" i="18"/>
  <c r="BM15" i="18"/>
  <c r="BN15" i="18"/>
  <c r="BO15" i="18"/>
  <c r="BP15" i="18"/>
  <c r="BQ15" i="18"/>
  <c r="BR15" i="18"/>
  <c r="BS15" i="18"/>
  <c r="BT15" i="18"/>
  <c r="BU15" i="18"/>
  <c r="BV15" i="18"/>
  <c r="BW15" i="18"/>
  <c r="BX15" i="18"/>
  <c r="BY15" i="18"/>
  <c r="BZ15" i="18"/>
  <c r="CA15" i="18"/>
  <c r="CB15" i="18"/>
  <c r="CC15" i="18"/>
  <c r="CD15" i="18"/>
  <c r="CE15" i="18"/>
  <c r="CF15" i="18"/>
  <c r="CG15" i="18"/>
  <c r="CH15" i="18"/>
  <c r="CI15" i="18"/>
  <c r="CJ15" i="18"/>
  <c r="CK15" i="18"/>
  <c r="CL15" i="18"/>
  <c r="CM15" i="18"/>
  <c r="CN15" i="18"/>
  <c r="CO15" i="18"/>
  <c r="CP15" i="18"/>
  <c r="CQ15" i="18"/>
  <c r="CR15" i="18"/>
  <c r="CS15" i="18"/>
  <c r="CT15" i="18"/>
  <c r="CU15" i="18"/>
  <c r="CV15" i="18"/>
  <c r="CW15" i="18"/>
  <c r="CX15" i="18"/>
  <c r="CY15" i="18"/>
  <c r="CZ15" i="18"/>
  <c r="DA15" i="18"/>
  <c r="DB15" i="18"/>
  <c r="DC15" i="18"/>
  <c r="DD15" i="18"/>
  <c r="DE15" i="18"/>
  <c r="AK16" i="18"/>
  <c r="AL16" i="18"/>
  <c r="AM16" i="18"/>
  <c r="AN16" i="18"/>
  <c r="AO16" i="18"/>
  <c r="AP16" i="18"/>
  <c r="AQ16" i="18"/>
  <c r="AR16" i="18"/>
  <c r="AS16" i="18"/>
  <c r="AT16" i="18"/>
  <c r="AU16" i="18"/>
  <c r="AV16" i="18"/>
  <c r="AW16" i="18"/>
  <c r="AX16" i="18"/>
  <c r="AY16" i="18"/>
  <c r="AZ16" i="18"/>
  <c r="BA16" i="18"/>
  <c r="BB16" i="18"/>
  <c r="BC16" i="18"/>
  <c r="BD16" i="18"/>
  <c r="BE16" i="18"/>
  <c r="BF16" i="18"/>
  <c r="BG16" i="18"/>
  <c r="BH16" i="18"/>
  <c r="BI16" i="18"/>
  <c r="BJ16" i="18"/>
  <c r="BK16" i="18"/>
  <c r="BL16" i="18"/>
  <c r="BM16" i="18"/>
  <c r="BN16" i="18"/>
  <c r="BO16" i="18"/>
  <c r="BP16" i="18"/>
  <c r="BQ16" i="18"/>
  <c r="BR16" i="18"/>
  <c r="BS16" i="18"/>
  <c r="BT16" i="18"/>
  <c r="BU16" i="18"/>
  <c r="BV16" i="18"/>
  <c r="BW16" i="18"/>
  <c r="BX16" i="18"/>
  <c r="BY16" i="18"/>
  <c r="BZ16" i="18"/>
  <c r="CA16" i="18"/>
  <c r="CB16" i="18"/>
  <c r="CC16" i="18"/>
  <c r="CD16" i="18"/>
  <c r="CE16" i="18"/>
  <c r="CF16" i="18"/>
  <c r="CG16" i="18"/>
  <c r="CH16" i="18"/>
  <c r="CI16" i="18"/>
  <c r="CJ16" i="18"/>
  <c r="CK16" i="18"/>
  <c r="CL16" i="18"/>
  <c r="CM16" i="18"/>
  <c r="CN16" i="18"/>
  <c r="CO16" i="18"/>
  <c r="CP16" i="18"/>
  <c r="CQ16" i="18"/>
  <c r="CR16" i="18"/>
  <c r="CS16" i="18"/>
  <c r="CT16" i="18"/>
  <c r="CU16" i="18"/>
  <c r="CV16" i="18"/>
  <c r="CW16" i="18"/>
  <c r="CX16" i="18"/>
  <c r="CY16" i="18"/>
  <c r="CZ16" i="18"/>
  <c r="AF17" i="18"/>
  <c r="AG17" i="18"/>
  <c r="AH17" i="18"/>
  <c r="AI17" i="18"/>
  <c r="AJ17" i="18"/>
  <c r="AK17" i="18"/>
  <c r="AL17" i="18"/>
  <c r="AM17" i="18"/>
  <c r="AN17" i="18"/>
  <c r="AO17" i="18"/>
  <c r="AP17" i="18"/>
  <c r="AQ17" i="18"/>
  <c r="AR17" i="18"/>
  <c r="AS17" i="18"/>
  <c r="AT17" i="18"/>
  <c r="AU17" i="18"/>
  <c r="AV17" i="18"/>
  <c r="AW17" i="18"/>
  <c r="AX17" i="18"/>
  <c r="AY17" i="18"/>
  <c r="AZ17" i="18"/>
  <c r="BA17" i="18"/>
  <c r="BB17" i="18"/>
  <c r="BC17" i="18"/>
  <c r="BD17" i="18"/>
  <c r="BE17" i="18"/>
  <c r="BF17" i="18"/>
  <c r="BG17" i="18"/>
  <c r="BH17" i="18"/>
  <c r="BI17" i="18"/>
  <c r="BJ17" i="18"/>
  <c r="BK17" i="18"/>
  <c r="BL17" i="18"/>
  <c r="BM17" i="18"/>
  <c r="BN17" i="18"/>
  <c r="BO17" i="18"/>
  <c r="BP17" i="18"/>
  <c r="BQ17" i="18"/>
  <c r="BR17" i="18"/>
  <c r="BS17" i="18"/>
  <c r="BT17" i="18"/>
  <c r="BU17" i="18"/>
  <c r="BV17" i="18"/>
  <c r="BW17" i="18"/>
  <c r="BX17" i="18"/>
  <c r="BY17" i="18"/>
  <c r="BZ17" i="18"/>
  <c r="CA17" i="18"/>
  <c r="CB17" i="18"/>
  <c r="CC17" i="18"/>
  <c r="CD17" i="18"/>
  <c r="CE17" i="18"/>
  <c r="CF17" i="18"/>
  <c r="CG17" i="18"/>
  <c r="CH17" i="18"/>
  <c r="CI17" i="18"/>
  <c r="CJ17" i="18"/>
  <c r="CK17" i="18"/>
  <c r="CL17" i="18"/>
  <c r="CM17" i="18"/>
  <c r="CN17" i="18"/>
  <c r="CO17" i="18"/>
  <c r="CP17" i="18"/>
  <c r="CQ17" i="18"/>
  <c r="CR17" i="18"/>
  <c r="CS17" i="18"/>
  <c r="CT17" i="18"/>
  <c r="CU17" i="18"/>
  <c r="AA18" i="18"/>
  <c r="AB18" i="18"/>
  <c r="AC18" i="18"/>
  <c r="AD18" i="18"/>
  <c r="AE18" i="18"/>
  <c r="AF18" i="18"/>
  <c r="AG18" i="18"/>
  <c r="AH18" i="18"/>
  <c r="AI18" i="18"/>
  <c r="AJ18" i="18"/>
  <c r="AK18" i="18"/>
  <c r="AL18" i="18"/>
  <c r="AM18" i="18"/>
  <c r="AN18" i="18"/>
  <c r="AO18" i="18"/>
  <c r="AP18" i="18"/>
  <c r="AQ18" i="18"/>
  <c r="AR18" i="18"/>
  <c r="AS18" i="18"/>
  <c r="AT18" i="18"/>
  <c r="AU18" i="18"/>
  <c r="AV18" i="18"/>
  <c r="AW18" i="18"/>
  <c r="AX18" i="18"/>
  <c r="AY18" i="18"/>
  <c r="AZ18" i="18"/>
  <c r="BA18" i="18"/>
  <c r="BB18" i="18"/>
  <c r="BC18" i="18"/>
  <c r="BD18" i="18"/>
  <c r="BE18" i="18"/>
  <c r="BF18" i="18"/>
  <c r="BG18" i="18"/>
  <c r="BH18" i="18"/>
  <c r="BI18" i="18"/>
  <c r="BJ18" i="18"/>
  <c r="BK18" i="18"/>
  <c r="BL18" i="18"/>
  <c r="BM18" i="18"/>
  <c r="BN18" i="18"/>
  <c r="BO18" i="18"/>
  <c r="BP18" i="18"/>
  <c r="BQ18" i="18"/>
  <c r="BR18" i="18"/>
  <c r="BS18" i="18"/>
  <c r="BT18" i="18"/>
  <c r="BU18" i="18"/>
  <c r="BV18" i="18"/>
  <c r="BW18" i="18"/>
  <c r="BX18" i="18"/>
  <c r="BY18" i="18"/>
  <c r="BZ18" i="18"/>
  <c r="CA18" i="18"/>
  <c r="CB18" i="18"/>
  <c r="CC18" i="18"/>
  <c r="CD18" i="18"/>
  <c r="CE18" i="18"/>
  <c r="CF18" i="18"/>
  <c r="CG18" i="18"/>
  <c r="CH18" i="18"/>
  <c r="CI18" i="18"/>
  <c r="CJ18" i="18"/>
  <c r="CK18" i="18"/>
  <c r="CL18" i="18"/>
  <c r="CM18" i="18"/>
  <c r="CN18" i="18"/>
  <c r="CO18" i="18"/>
  <c r="CP18" i="18"/>
  <c r="V19" i="18"/>
  <c r="W19" i="18"/>
  <c r="X19" i="18"/>
  <c r="Y19" i="18"/>
  <c r="Z19" i="18"/>
  <c r="AA19" i="18"/>
  <c r="AB19" i="18"/>
  <c r="AC19" i="18"/>
  <c r="AD19" i="18"/>
  <c r="AE19" i="18"/>
  <c r="AF19" i="18"/>
  <c r="AG19" i="18"/>
  <c r="AH19" i="18"/>
  <c r="AI19" i="18"/>
  <c r="AJ19" i="18"/>
  <c r="AK19" i="18"/>
  <c r="AL19" i="18"/>
  <c r="AM19" i="18"/>
  <c r="AN19" i="18"/>
  <c r="AO19" i="18"/>
  <c r="AP19" i="18"/>
  <c r="AQ19" i="18"/>
  <c r="AR19" i="18"/>
  <c r="AS19" i="18"/>
  <c r="AT19" i="18"/>
  <c r="AU19" i="18"/>
  <c r="AV19" i="18"/>
  <c r="AW19" i="18"/>
  <c r="AX19" i="18"/>
  <c r="AY19" i="18"/>
  <c r="AZ19" i="18"/>
  <c r="BA19" i="18"/>
  <c r="BB19" i="18"/>
  <c r="BC19" i="18"/>
  <c r="BD19" i="18"/>
  <c r="BE19" i="18"/>
  <c r="BF19" i="18"/>
  <c r="BG19" i="18"/>
  <c r="BH19" i="18"/>
  <c r="BI19" i="18"/>
  <c r="BJ19" i="18"/>
  <c r="BK19" i="18"/>
  <c r="BL19" i="18"/>
  <c r="BM19" i="18"/>
  <c r="BN19" i="18"/>
  <c r="BO19" i="18"/>
  <c r="BP19" i="18"/>
  <c r="BQ19" i="18"/>
  <c r="BR19" i="18"/>
  <c r="BS19" i="18"/>
  <c r="BT19" i="18"/>
  <c r="BU19" i="18"/>
  <c r="BV19" i="18"/>
  <c r="BW19" i="18"/>
  <c r="BX19" i="18"/>
  <c r="BY19" i="18"/>
  <c r="BZ19" i="18"/>
  <c r="CA19" i="18"/>
  <c r="CB19" i="18"/>
  <c r="CC19" i="18"/>
  <c r="CD19" i="18"/>
  <c r="CE19" i="18"/>
  <c r="CF19" i="18"/>
  <c r="CG19" i="18"/>
  <c r="CH19" i="18"/>
  <c r="CI19" i="18"/>
  <c r="CJ19" i="18"/>
  <c r="CK19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AI20" i="18"/>
  <c r="AJ20" i="18"/>
  <c r="AK20" i="18"/>
  <c r="AL20" i="18"/>
  <c r="AM20" i="18"/>
  <c r="AN20" i="18"/>
  <c r="AO20" i="18"/>
  <c r="AP20" i="18"/>
  <c r="AQ20" i="18"/>
  <c r="AR20" i="18"/>
  <c r="AS20" i="18"/>
  <c r="AT20" i="18"/>
  <c r="AU20" i="18"/>
  <c r="AV20" i="18"/>
  <c r="AW20" i="18"/>
  <c r="AX20" i="18"/>
  <c r="AY20" i="18"/>
  <c r="AZ20" i="18"/>
  <c r="BA20" i="18"/>
  <c r="BB20" i="18"/>
  <c r="BC20" i="18"/>
  <c r="BD20" i="18"/>
  <c r="BE20" i="18"/>
  <c r="BF20" i="18"/>
  <c r="BG20" i="18"/>
  <c r="BH20" i="18"/>
  <c r="BI20" i="18"/>
  <c r="BJ20" i="18"/>
  <c r="BK20" i="18"/>
  <c r="BL20" i="18"/>
  <c r="BM20" i="18"/>
  <c r="BN20" i="18"/>
  <c r="BO20" i="18"/>
  <c r="BP20" i="18"/>
  <c r="BQ20" i="18"/>
  <c r="BR20" i="18"/>
  <c r="BS20" i="18"/>
  <c r="BT20" i="18"/>
  <c r="BU20" i="18"/>
  <c r="BV20" i="18"/>
  <c r="BW20" i="18"/>
  <c r="BX20" i="18"/>
  <c r="BY20" i="18"/>
  <c r="BZ20" i="18"/>
  <c r="CA20" i="18"/>
  <c r="CB20" i="18"/>
  <c r="CC20" i="18"/>
  <c r="CD20" i="18"/>
  <c r="CE20" i="18"/>
  <c r="CF20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AH21" i="18"/>
  <c r="AI21" i="18"/>
  <c r="AJ21" i="18"/>
  <c r="AK21" i="18"/>
  <c r="AL21" i="18"/>
  <c r="AM21" i="18"/>
  <c r="AN21" i="18"/>
  <c r="AO21" i="18"/>
  <c r="AP21" i="18"/>
  <c r="AQ21" i="18"/>
  <c r="AR21" i="18"/>
  <c r="AS21" i="18"/>
  <c r="AT21" i="18"/>
  <c r="AU21" i="18"/>
  <c r="AV21" i="18"/>
  <c r="AW21" i="18"/>
  <c r="AX21" i="18"/>
  <c r="AY21" i="18"/>
  <c r="AZ21" i="18"/>
  <c r="BA21" i="18"/>
  <c r="BB21" i="18"/>
  <c r="BC21" i="18"/>
  <c r="BD21" i="18"/>
  <c r="BE21" i="18"/>
  <c r="BF21" i="18"/>
  <c r="BG21" i="18"/>
  <c r="BH21" i="18"/>
  <c r="BI21" i="18"/>
  <c r="BJ21" i="18"/>
  <c r="BK21" i="18"/>
  <c r="BL21" i="18"/>
  <c r="BM21" i="18"/>
  <c r="BN21" i="18"/>
  <c r="BO21" i="18"/>
  <c r="BP21" i="18"/>
  <c r="BQ21" i="18"/>
  <c r="BR21" i="18"/>
  <c r="BS21" i="18"/>
  <c r="BT21" i="18"/>
  <c r="BU21" i="18"/>
  <c r="BV21" i="18"/>
  <c r="BW21" i="18"/>
  <c r="BX21" i="18"/>
  <c r="BY21" i="18"/>
  <c r="BZ21" i="18"/>
  <c r="CA21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D22" i="18"/>
  <c r="AE22" i="18"/>
  <c r="AF22" i="18"/>
  <c r="AG22" i="18"/>
  <c r="AH22" i="18"/>
  <c r="AI22" i="18"/>
  <c r="AJ22" i="18"/>
  <c r="AK22" i="18"/>
  <c r="AL22" i="18"/>
  <c r="AM22" i="18"/>
  <c r="AN22" i="18"/>
  <c r="AO22" i="18"/>
  <c r="AP22" i="18"/>
  <c r="AQ22" i="18"/>
  <c r="AR22" i="18"/>
  <c r="AS22" i="18"/>
  <c r="AT22" i="18"/>
  <c r="AU22" i="18"/>
  <c r="AV22" i="18"/>
  <c r="AW22" i="18"/>
  <c r="AX22" i="18"/>
  <c r="AY22" i="18"/>
  <c r="AZ22" i="18"/>
  <c r="BA22" i="18"/>
  <c r="BB22" i="18"/>
  <c r="BC22" i="18"/>
  <c r="BD22" i="18"/>
  <c r="BE22" i="18"/>
  <c r="BF22" i="18"/>
  <c r="BG22" i="18"/>
  <c r="BH22" i="18"/>
  <c r="BI22" i="18"/>
  <c r="BJ22" i="18"/>
  <c r="BK22" i="18"/>
  <c r="BL22" i="18"/>
  <c r="BM22" i="18"/>
  <c r="BN22" i="18"/>
  <c r="BO22" i="18"/>
  <c r="BP22" i="18"/>
  <c r="BQ22" i="18"/>
  <c r="BR22" i="18"/>
  <c r="BS22" i="18"/>
  <c r="BT22" i="18"/>
  <c r="BU22" i="18"/>
  <c r="BV22" i="18"/>
  <c r="B23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AB23" i="18"/>
  <c r="AC23" i="18"/>
  <c r="AD23" i="18"/>
  <c r="AE23" i="18"/>
  <c r="AF23" i="18"/>
  <c r="AG23" i="18"/>
  <c r="AH23" i="18"/>
  <c r="AI23" i="18"/>
  <c r="AJ23" i="18"/>
  <c r="AK23" i="18"/>
  <c r="AL23" i="18"/>
  <c r="AM23" i="18"/>
  <c r="AN23" i="18"/>
  <c r="AO23" i="18"/>
  <c r="AP23" i="18"/>
  <c r="AQ23" i="18"/>
  <c r="AR23" i="18"/>
  <c r="AS23" i="18"/>
  <c r="AT23" i="18"/>
  <c r="AU23" i="18"/>
  <c r="AV23" i="18"/>
  <c r="AW23" i="18"/>
  <c r="AX23" i="18"/>
  <c r="AY23" i="18"/>
  <c r="AZ23" i="18"/>
  <c r="BA23" i="18"/>
  <c r="BB23" i="18"/>
  <c r="BC23" i="18"/>
  <c r="BD23" i="18"/>
  <c r="BE23" i="18"/>
  <c r="BF23" i="18"/>
  <c r="BG23" i="18"/>
  <c r="BH23" i="18"/>
  <c r="BI23" i="18"/>
  <c r="BJ23" i="18"/>
  <c r="BK23" i="18"/>
  <c r="BL23" i="18"/>
  <c r="BM23" i="18"/>
  <c r="BN23" i="18"/>
  <c r="BO23" i="18"/>
  <c r="BP23" i="18"/>
  <c r="BQ23" i="18"/>
  <c r="CY2" i="17"/>
  <c r="CZ2" i="17"/>
  <c r="DA2" i="17"/>
  <c r="DB2" i="17"/>
  <c r="DC2" i="17"/>
  <c r="DD2" i="17"/>
  <c r="DE2" i="17"/>
  <c r="DF2" i="17"/>
  <c r="DG2" i="17"/>
  <c r="DH2" i="17"/>
  <c r="DI2" i="17"/>
  <c r="DJ2" i="17"/>
  <c r="DK2" i="17"/>
  <c r="DL2" i="17"/>
  <c r="DM2" i="17"/>
  <c r="DN2" i="17"/>
  <c r="DO2" i="17"/>
  <c r="DP2" i="17"/>
  <c r="DQ2" i="17"/>
  <c r="DR2" i="17"/>
  <c r="DS2" i="17"/>
  <c r="DT2" i="17"/>
  <c r="DU2" i="17"/>
  <c r="DV2" i="17"/>
  <c r="DW2" i="17"/>
  <c r="DX2" i="17"/>
  <c r="DY2" i="17"/>
  <c r="DZ2" i="17"/>
  <c r="EA2" i="17"/>
  <c r="EB2" i="17"/>
  <c r="EC2" i="17"/>
  <c r="ED2" i="17"/>
  <c r="EE2" i="17"/>
  <c r="EF2" i="17"/>
  <c r="EG2" i="17"/>
  <c r="EH2" i="17"/>
  <c r="EI2" i="17"/>
  <c r="EJ2" i="17"/>
  <c r="EK2" i="17"/>
  <c r="EL2" i="17"/>
  <c r="EM2" i="17"/>
  <c r="EN2" i="17"/>
  <c r="EO2" i="17"/>
  <c r="EP2" i="17"/>
  <c r="EQ2" i="17"/>
  <c r="ER2" i="17"/>
  <c r="ES2" i="17"/>
  <c r="ET2" i="17"/>
  <c r="EU2" i="17"/>
  <c r="EV2" i="17"/>
  <c r="EW2" i="17"/>
  <c r="EX2" i="17"/>
  <c r="EY2" i="17"/>
  <c r="EZ2" i="17"/>
  <c r="FA2" i="17"/>
  <c r="FB2" i="17"/>
  <c r="FC2" i="17"/>
  <c r="FD2" i="17"/>
  <c r="FE2" i="17"/>
  <c r="FF2" i="17"/>
  <c r="FG2" i="17"/>
  <c r="CW3" i="17"/>
  <c r="CX3" i="17"/>
  <c r="CY3" i="17"/>
  <c r="CZ3" i="17"/>
  <c r="DA3" i="17"/>
  <c r="DB3" i="17"/>
  <c r="DC3" i="17"/>
  <c r="DD3" i="17"/>
  <c r="DE3" i="17"/>
  <c r="DF3" i="17"/>
  <c r="DG3" i="17"/>
  <c r="DH3" i="17"/>
  <c r="DI3" i="17"/>
  <c r="DJ3" i="17"/>
  <c r="DK3" i="17"/>
  <c r="DL3" i="17"/>
  <c r="DM3" i="17"/>
  <c r="DN3" i="17"/>
  <c r="DO3" i="17"/>
  <c r="DP3" i="17"/>
  <c r="DQ3" i="17"/>
  <c r="DR3" i="17"/>
  <c r="DS3" i="17"/>
  <c r="DT3" i="17"/>
  <c r="DU3" i="17"/>
  <c r="DV3" i="17"/>
  <c r="DW3" i="17"/>
  <c r="DX3" i="17"/>
  <c r="DY3" i="17"/>
  <c r="DZ3" i="17"/>
  <c r="EA3" i="17"/>
  <c r="EB3" i="17"/>
  <c r="EC3" i="17"/>
  <c r="ED3" i="17"/>
  <c r="EE3" i="17"/>
  <c r="EF3" i="17"/>
  <c r="EG3" i="17"/>
  <c r="EH3" i="17"/>
  <c r="EI3" i="17"/>
  <c r="EJ3" i="17"/>
  <c r="EK3" i="17"/>
  <c r="EL3" i="17"/>
  <c r="EM3" i="17"/>
  <c r="EN3" i="17"/>
  <c r="EO3" i="17"/>
  <c r="EP3" i="17"/>
  <c r="EQ3" i="17"/>
  <c r="ER3" i="17"/>
  <c r="ES3" i="17"/>
  <c r="ET3" i="17"/>
  <c r="EU3" i="17"/>
  <c r="EV3" i="17"/>
  <c r="EW3" i="17"/>
  <c r="EX3" i="17"/>
  <c r="EY3" i="17"/>
  <c r="EZ3" i="17"/>
  <c r="FA3" i="17"/>
  <c r="FB3" i="17"/>
  <c r="FC3" i="17"/>
  <c r="FD3" i="17"/>
  <c r="FE3" i="17"/>
  <c r="FF3" i="17"/>
  <c r="CS4" i="17"/>
  <c r="CT4" i="17"/>
  <c r="CU4" i="17"/>
  <c r="CV4" i="17"/>
  <c r="CW4" i="17"/>
  <c r="CX4" i="17"/>
  <c r="CY4" i="17"/>
  <c r="CZ4" i="17"/>
  <c r="DA4" i="17"/>
  <c r="DB4" i="17"/>
  <c r="DC4" i="17"/>
  <c r="DD4" i="17"/>
  <c r="DE4" i="17"/>
  <c r="DF4" i="17"/>
  <c r="DG4" i="17"/>
  <c r="DH4" i="17"/>
  <c r="DI4" i="17"/>
  <c r="DJ4" i="17"/>
  <c r="DK4" i="17"/>
  <c r="DL4" i="17"/>
  <c r="DM4" i="17"/>
  <c r="DN4" i="17"/>
  <c r="DO4" i="17"/>
  <c r="DP4" i="17"/>
  <c r="DQ4" i="17"/>
  <c r="DR4" i="17"/>
  <c r="DS4" i="17"/>
  <c r="DT4" i="17"/>
  <c r="DU4" i="17"/>
  <c r="DV4" i="17"/>
  <c r="DW4" i="17"/>
  <c r="DX4" i="17"/>
  <c r="DY4" i="17"/>
  <c r="DZ4" i="17"/>
  <c r="EA4" i="17"/>
  <c r="EB4" i="17"/>
  <c r="EC4" i="17"/>
  <c r="ED4" i="17"/>
  <c r="EE4" i="17"/>
  <c r="EF4" i="17"/>
  <c r="EG4" i="17"/>
  <c r="EH4" i="17"/>
  <c r="EI4" i="17"/>
  <c r="EJ4" i="17"/>
  <c r="EK4" i="17"/>
  <c r="EL4" i="17"/>
  <c r="EM4" i="17"/>
  <c r="EN4" i="17"/>
  <c r="EO4" i="17"/>
  <c r="EP4" i="17"/>
  <c r="EQ4" i="17"/>
  <c r="ER4" i="17"/>
  <c r="ES4" i="17"/>
  <c r="ET4" i="17"/>
  <c r="EU4" i="17"/>
  <c r="EV4" i="17"/>
  <c r="EW4" i="17"/>
  <c r="EX4" i="17"/>
  <c r="EY4" i="17"/>
  <c r="EZ4" i="17"/>
  <c r="FA4" i="17"/>
  <c r="FB4" i="17"/>
  <c r="FC4" i="17"/>
  <c r="FD4" i="17"/>
  <c r="FE4" i="17"/>
  <c r="FF4" i="17"/>
  <c r="FG4" i="17"/>
  <c r="FH4" i="17"/>
  <c r="CN5" i="17"/>
  <c r="CO5" i="17"/>
  <c r="CP5" i="17"/>
  <c r="CQ5" i="17"/>
  <c r="CR5" i="17"/>
  <c r="CS5" i="17"/>
  <c r="CT5" i="17"/>
  <c r="CU5" i="17"/>
  <c r="CV5" i="17"/>
  <c r="CW5" i="17"/>
  <c r="CX5" i="17"/>
  <c r="CY5" i="17"/>
  <c r="CZ5" i="17"/>
  <c r="DA5" i="17"/>
  <c r="DB5" i="17"/>
  <c r="DC5" i="17"/>
  <c r="DD5" i="17"/>
  <c r="DE5" i="17"/>
  <c r="DF5" i="17"/>
  <c r="DG5" i="17"/>
  <c r="DH5" i="17"/>
  <c r="DI5" i="17"/>
  <c r="DJ5" i="17"/>
  <c r="DK5" i="17"/>
  <c r="DL5" i="17"/>
  <c r="DM5" i="17"/>
  <c r="DN5" i="17"/>
  <c r="DO5" i="17"/>
  <c r="DP5" i="17"/>
  <c r="DQ5" i="17"/>
  <c r="DR5" i="17"/>
  <c r="DS5" i="17"/>
  <c r="DT5" i="17"/>
  <c r="DU5" i="17"/>
  <c r="DV5" i="17"/>
  <c r="DW5" i="17"/>
  <c r="DX5" i="17"/>
  <c r="DY5" i="17"/>
  <c r="DZ5" i="17"/>
  <c r="EA5" i="17"/>
  <c r="EB5" i="17"/>
  <c r="EC5" i="17"/>
  <c r="ED5" i="17"/>
  <c r="EE5" i="17"/>
  <c r="EF5" i="17"/>
  <c r="EG5" i="17"/>
  <c r="EH5" i="17"/>
  <c r="EI5" i="17"/>
  <c r="EJ5" i="17"/>
  <c r="EK5" i="17"/>
  <c r="EL5" i="17"/>
  <c r="EM5" i="17"/>
  <c r="EN5" i="17"/>
  <c r="EO5" i="17"/>
  <c r="EP5" i="17"/>
  <c r="EQ5" i="17"/>
  <c r="ER5" i="17"/>
  <c r="ES5" i="17"/>
  <c r="ET5" i="17"/>
  <c r="EU5" i="17"/>
  <c r="EV5" i="17"/>
  <c r="EW5" i="17"/>
  <c r="EX5" i="17"/>
  <c r="EY5" i="17"/>
  <c r="EZ5" i="17"/>
  <c r="FA5" i="17"/>
  <c r="FB5" i="17"/>
  <c r="FC5" i="17"/>
  <c r="CI6" i="17"/>
  <c r="CJ6" i="17"/>
  <c r="CK6" i="17"/>
  <c r="CL6" i="17"/>
  <c r="CM6" i="17"/>
  <c r="CN6" i="17"/>
  <c r="CO6" i="17"/>
  <c r="CP6" i="17"/>
  <c r="CQ6" i="17"/>
  <c r="CR6" i="17"/>
  <c r="CS6" i="17"/>
  <c r="CT6" i="17"/>
  <c r="CU6" i="17"/>
  <c r="CV6" i="17"/>
  <c r="CW6" i="17"/>
  <c r="CX6" i="17"/>
  <c r="CY6" i="17"/>
  <c r="CZ6" i="17"/>
  <c r="DA6" i="17"/>
  <c r="DB6" i="17"/>
  <c r="DC6" i="17"/>
  <c r="DD6" i="17"/>
  <c r="DE6" i="17"/>
  <c r="DF6" i="17"/>
  <c r="DG6" i="17"/>
  <c r="DH6" i="17"/>
  <c r="DI6" i="17"/>
  <c r="DJ6" i="17"/>
  <c r="DK6" i="17"/>
  <c r="DL6" i="17"/>
  <c r="DM6" i="17"/>
  <c r="DN6" i="17"/>
  <c r="DO6" i="17"/>
  <c r="DP6" i="17"/>
  <c r="DQ6" i="17"/>
  <c r="DR6" i="17"/>
  <c r="DS6" i="17"/>
  <c r="DT6" i="17"/>
  <c r="DU6" i="17"/>
  <c r="DV6" i="17"/>
  <c r="DW6" i="17"/>
  <c r="DX6" i="17"/>
  <c r="DY6" i="17"/>
  <c r="DZ6" i="17"/>
  <c r="EA6" i="17"/>
  <c r="EB6" i="17"/>
  <c r="EC6" i="17"/>
  <c r="ED6" i="17"/>
  <c r="EE6" i="17"/>
  <c r="EF6" i="17"/>
  <c r="EG6" i="17"/>
  <c r="EH6" i="17"/>
  <c r="EI6" i="17"/>
  <c r="EJ6" i="17"/>
  <c r="EK6" i="17"/>
  <c r="EL6" i="17"/>
  <c r="EM6" i="17"/>
  <c r="EN6" i="17"/>
  <c r="EO6" i="17"/>
  <c r="EP6" i="17"/>
  <c r="EQ6" i="17"/>
  <c r="ER6" i="17"/>
  <c r="ES6" i="17"/>
  <c r="ET6" i="17"/>
  <c r="EU6" i="17"/>
  <c r="EV6" i="17"/>
  <c r="EW6" i="17"/>
  <c r="EX6" i="17"/>
  <c r="CD7" i="17"/>
  <c r="CE7" i="17"/>
  <c r="CF7" i="17"/>
  <c r="CG7" i="17"/>
  <c r="CH7" i="17"/>
  <c r="CI7" i="17"/>
  <c r="CJ7" i="17"/>
  <c r="CK7" i="17"/>
  <c r="CL7" i="17"/>
  <c r="CM7" i="17"/>
  <c r="CN7" i="17"/>
  <c r="CO7" i="17"/>
  <c r="CP7" i="17"/>
  <c r="CQ7" i="17"/>
  <c r="CR7" i="17"/>
  <c r="CS7" i="17"/>
  <c r="CT7" i="17"/>
  <c r="CU7" i="17"/>
  <c r="CV7" i="17"/>
  <c r="CW7" i="17"/>
  <c r="CX7" i="17"/>
  <c r="CY7" i="17"/>
  <c r="CZ7" i="17"/>
  <c r="DA7" i="17"/>
  <c r="DB7" i="17"/>
  <c r="DC7" i="17"/>
  <c r="DD7" i="17"/>
  <c r="DE7" i="17"/>
  <c r="DF7" i="17"/>
  <c r="DG7" i="17"/>
  <c r="DH7" i="17"/>
  <c r="DI7" i="17"/>
  <c r="DJ7" i="17"/>
  <c r="DK7" i="17"/>
  <c r="DL7" i="17"/>
  <c r="DM7" i="17"/>
  <c r="DN7" i="17"/>
  <c r="DO7" i="17"/>
  <c r="DP7" i="17"/>
  <c r="DQ7" i="17"/>
  <c r="DR7" i="17"/>
  <c r="DS7" i="17"/>
  <c r="DT7" i="17"/>
  <c r="DU7" i="17"/>
  <c r="DV7" i="17"/>
  <c r="DW7" i="17"/>
  <c r="DX7" i="17"/>
  <c r="DY7" i="17"/>
  <c r="DZ7" i="17"/>
  <c r="EA7" i="17"/>
  <c r="EB7" i="17"/>
  <c r="EC7" i="17"/>
  <c r="ED7" i="17"/>
  <c r="EE7" i="17"/>
  <c r="EF7" i="17"/>
  <c r="EG7" i="17"/>
  <c r="EH7" i="17"/>
  <c r="EI7" i="17"/>
  <c r="EJ7" i="17"/>
  <c r="EK7" i="17"/>
  <c r="EL7" i="17"/>
  <c r="EM7" i="17"/>
  <c r="EN7" i="17"/>
  <c r="EO7" i="17"/>
  <c r="EP7" i="17"/>
  <c r="EQ7" i="17"/>
  <c r="ER7" i="17"/>
  <c r="ES7" i="17"/>
  <c r="BY8" i="17"/>
  <c r="BZ8" i="17"/>
  <c r="CA8" i="17"/>
  <c r="CB8" i="17"/>
  <c r="CC8" i="17"/>
  <c r="CD8" i="17"/>
  <c r="CE8" i="17"/>
  <c r="CF8" i="17"/>
  <c r="CG8" i="17"/>
  <c r="CH8" i="17"/>
  <c r="CI8" i="17"/>
  <c r="CJ8" i="17"/>
  <c r="CK8" i="17"/>
  <c r="CL8" i="17"/>
  <c r="CM8" i="17"/>
  <c r="CN8" i="17"/>
  <c r="CO8" i="17"/>
  <c r="CP8" i="17"/>
  <c r="CQ8" i="17"/>
  <c r="CR8" i="17"/>
  <c r="CS8" i="17"/>
  <c r="CT8" i="17"/>
  <c r="CU8" i="17"/>
  <c r="CV8" i="17"/>
  <c r="CW8" i="17"/>
  <c r="CX8" i="17"/>
  <c r="CY8" i="17"/>
  <c r="CZ8" i="17"/>
  <c r="DA8" i="17"/>
  <c r="DB8" i="17"/>
  <c r="DC8" i="17"/>
  <c r="DD8" i="17"/>
  <c r="DE8" i="17"/>
  <c r="DF8" i="17"/>
  <c r="DG8" i="17"/>
  <c r="DH8" i="17"/>
  <c r="DI8" i="17"/>
  <c r="DJ8" i="17"/>
  <c r="DK8" i="17"/>
  <c r="DL8" i="17"/>
  <c r="DM8" i="17"/>
  <c r="DN8" i="17"/>
  <c r="DO8" i="17"/>
  <c r="DP8" i="17"/>
  <c r="DQ8" i="17"/>
  <c r="DR8" i="17"/>
  <c r="DS8" i="17"/>
  <c r="DT8" i="17"/>
  <c r="DU8" i="17"/>
  <c r="DV8" i="17"/>
  <c r="DW8" i="17"/>
  <c r="DX8" i="17"/>
  <c r="DY8" i="17"/>
  <c r="DZ8" i="17"/>
  <c r="EA8" i="17"/>
  <c r="EB8" i="17"/>
  <c r="EC8" i="17"/>
  <c r="ED8" i="17"/>
  <c r="EE8" i="17"/>
  <c r="EF8" i="17"/>
  <c r="EG8" i="17"/>
  <c r="EH8" i="17"/>
  <c r="EI8" i="17"/>
  <c r="EJ8" i="17"/>
  <c r="EK8" i="17"/>
  <c r="EL8" i="17"/>
  <c r="EM8" i="17"/>
  <c r="EN8" i="17"/>
  <c r="BT9" i="17"/>
  <c r="BU9" i="17"/>
  <c r="BV9" i="17"/>
  <c r="BW9" i="17"/>
  <c r="BX9" i="17"/>
  <c r="BY9" i="17"/>
  <c r="BZ9" i="17"/>
  <c r="CA9" i="17"/>
  <c r="CB9" i="17"/>
  <c r="CC9" i="17"/>
  <c r="CD9" i="17"/>
  <c r="CE9" i="17"/>
  <c r="CF9" i="17"/>
  <c r="CG9" i="17"/>
  <c r="CH9" i="17"/>
  <c r="CI9" i="17"/>
  <c r="CJ9" i="17"/>
  <c r="CK9" i="17"/>
  <c r="CL9" i="17"/>
  <c r="CM9" i="17"/>
  <c r="CN9" i="17"/>
  <c r="CO9" i="17"/>
  <c r="CP9" i="17"/>
  <c r="CQ9" i="17"/>
  <c r="CR9" i="17"/>
  <c r="CS9" i="17"/>
  <c r="CT9" i="17"/>
  <c r="CU9" i="17"/>
  <c r="CV9" i="17"/>
  <c r="CW9" i="17"/>
  <c r="CX9" i="17"/>
  <c r="CY9" i="17"/>
  <c r="CZ9" i="17"/>
  <c r="DA9" i="17"/>
  <c r="DB9" i="17"/>
  <c r="DC9" i="17"/>
  <c r="DD9" i="17"/>
  <c r="DE9" i="17"/>
  <c r="DF9" i="17"/>
  <c r="DG9" i="17"/>
  <c r="DH9" i="17"/>
  <c r="DI9" i="17"/>
  <c r="DJ9" i="17"/>
  <c r="DK9" i="17"/>
  <c r="DL9" i="17"/>
  <c r="DM9" i="17"/>
  <c r="DN9" i="17"/>
  <c r="DO9" i="17"/>
  <c r="DP9" i="17"/>
  <c r="DQ9" i="17"/>
  <c r="DR9" i="17"/>
  <c r="DS9" i="17"/>
  <c r="DT9" i="17"/>
  <c r="DU9" i="17"/>
  <c r="DV9" i="17"/>
  <c r="DW9" i="17"/>
  <c r="DX9" i="17"/>
  <c r="DY9" i="17"/>
  <c r="DZ9" i="17"/>
  <c r="EA9" i="17"/>
  <c r="EB9" i="17"/>
  <c r="EC9" i="17"/>
  <c r="ED9" i="17"/>
  <c r="EE9" i="17"/>
  <c r="EF9" i="17"/>
  <c r="EG9" i="17"/>
  <c r="EH9" i="17"/>
  <c r="EI9" i="17"/>
  <c r="BO10" i="17"/>
  <c r="BP10" i="17"/>
  <c r="BQ10" i="17"/>
  <c r="BR10" i="17"/>
  <c r="BS10" i="17"/>
  <c r="BT10" i="17"/>
  <c r="BU10" i="17"/>
  <c r="BV10" i="17"/>
  <c r="BW10" i="17"/>
  <c r="BX10" i="17"/>
  <c r="BY10" i="17"/>
  <c r="BZ10" i="17"/>
  <c r="CA10" i="17"/>
  <c r="CB10" i="17"/>
  <c r="CC10" i="17"/>
  <c r="CD10" i="17"/>
  <c r="CE10" i="17"/>
  <c r="CF10" i="17"/>
  <c r="CG10" i="17"/>
  <c r="CH10" i="17"/>
  <c r="CI10" i="17"/>
  <c r="CJ10" i="17"/>
  <c r="CK10" i="17"/>
  <c r="CL10" i="17"/>
  <c r="CM10" i="17"/>
  <c r="CN10" i="17"/>
  <c r="CO10" i="17"/>
  <c r="CP10" i="17"/>
  <c r="CQ10" i="17"/>
  <c r="CR10" i="17"/>
  <c r="CS10" i="17"/>
  <c r="CT10" i="17"/>
  <c r="CU10" i="17"/>
  <c r="CV10" i="17"/>
  <c r="CW10" i="17"/>
  <c r="CX10" i="17"/>
  <c r="CY10" i="17"/>
  <c r="CZ10" i="17"/>
  <c r="DA10" i="17"/>
  <c r="DB10" i="17"/>
  <c r="DC10" i="17"/>
  <c r="DD10" i="17"/>
  <c r="DE10" i="17"/>
  <c r="DF10" i="17"/>
  <c r="DG10" i="17"/>
  <c r="DH10" i="17"/>
  <c r="DI10" i="17"/>
  <c r="DJ10" i="17"/>
  <c r="DK10" i="17"/>
  <c r="DL10" i="17"/>
  <c r="DM10" i="17"/>
  <c r="DN10" i="17"/>
  <c r="DO10" i="17"/>
  <c r="DP10" i="17"/>
  <c r="DQ10" i="17"/>
  <c r="DR10" i="17"/>
  <c r="DS10" i="17"/>
  <c r="DT10" i="17"/>
  <c r="DU10" i="17"/>
  <c r="DV10" i="17"/>
  <c r="DW10" i="17"/>
  <c r="DX10" i="17"/>
  <c r="DY10" i="17"/>
  <c r="DZ10" i="17"/>
  <c r="EA10" i="17"/>
  <c r="EB10" i="17"/>
  <c r="EC10" i="17"/>
  <c r="ED10" i="17"/>
  <c r="BJ11" i="17"/>
  <c r="BK11" i="17"/>
  <c r="BL11" i="17"/>
  <c r="BM11" i="17"/>
  <c r="BN11" i="17"/>
  <c r="BO11" i="17"/>
  <c r="BP11" i="17"/>
  <c r="BQ11" i="17"/>
  <c r="BR11" i="17"/>
  <c r="BS11" i="17"/>
  <c r="BT11" i="17"/>
  <c r="BU11" i="17"/>
  <c r="BV11" i="17"/>
  <c r="BW11" i="17"/>
  <c r="BX11" i="17"/>
  <c r="BY11" i="17"/>
  <c r="BZ11" i="17"/>
  <c r="CA11" i="17"/>
  <c r="CB11" i="17"/>
  <c r="CC11" i="17"/>
  <c r="CD11" i="17"/>
  <c r="CE11" i="17"/>
  <c r="CF11" i="17"/>
  <c r="CG11" i="17"/>
  <c r="CH11" i="17"/>
  <c r="CI11" i="17"/>
  <c r="CJ11" i="17"/>
  <c r="CK11" i="17"/>
  <c r="CL11" i="17"/>
  <c r="CM11" i="17"/>
  <c r="CN11" i="17"/>
  <c r="CO11" i="17"/>
  <c r="CP11" i="17"/>
  <c r="CQ11" i="17"/>
  <c r="CR11" i="17"/>
  <c r="CS11" i="17"/>
  <c r="CT11" i="17"/>
  <c r="CU11" i="17"/>
  <c r="CV11" i="17"/>
  <c r="CW11" i="17"/>
  <c r="CX11" i="17"/>
  <c r="CY11" i="17"/>
  <c r="CZ11" i="17"/>
  <c r="DA11" i="17"/>
  <c r="DB11" i="17"/>
  <c r="DC11" i="17"/>
  <c r="DD11" i="17"/>
  <c r="DE11" i="17"/>
  <c r="DF11" i="17"/>
  <c r="DG11" i="17"/>
  <c r="DH11" i="17"/>
  <c r="DI11" i="17"/>
  <c r="DJ11" i="17"/>
  <c r="DK11" i="17"/>
  <c r="DL11" i="17"/>
  <c r="DM11" i="17"/>
  <c r="DN11" i="17"/>
  <c r="DO11" i="17"/>
  <c r="DP11" i="17"/>
  <c r="DQ11" i="17"/>
  <c r="DR11" i="17"/>
  <c r="DS11" i="17"/>
  <c r="DT11" i="17"/>
  <c r="DU11" i="17"/>
  <c r="DV11" i="17"/>
  <c r="DW11" i="17"/>
  <c r="DX11" i="17"/>
  <c r="DY11" i="17"/>
  <c r="BE12" i="17"/>
  <c r="BF12" i="17"/>
  <c r="BG12" i="17"/>
  <c r="BH12" i="17"/>
  <c r="BI12" i="17"/>
  <c r="BJ12" i="17"/>
  <c r="BK12" i="17"/>
  <c r="BL12" i="17"/>
  <c r="BM12" i="17"/>
  <c r="BN12" i="17"/>
  <c r="BO12" i="17"/>
  <c r="BP12" i="17"/>
  <c r="BQ12" i="17"/>
  <c r="BR12" i="17"/>
  <c r="BS12" i="17"/>
  <c r="BT12" i="17"/>
  <c r="BU12" i="17"/>
  <c r="BV12" i="17"/>
  <c r="BW12" i="17"/>
  <c r="BX12" i="17"/>
  <c r="BY12" i="17"/>
  <c r="BZ12" i="17"/>
  <c r="CA12" i="17"/>
  <c r="CB12" i="17"/>
  <c r="CC12" i="17"/>
  <c r="CD12" i="17"/>
  <c r="CE12" i="17"/>
  <c r="CF12" i="17"/>
  <c r="CG12" i="17"/>
  <c r="CH12" i="17"/>
  <c r="CI12" i="17"/>
  <c r="CJ12" i="17"/>
  <c r="CK12" i="17"/>
  <c r="CL12" i="17"/>
  <c r="CM12" i="17"/>
  <c r="CN12" i="17"/>
  <c r="CO12" i="17"/>
  <c r="CP12" i="17"/>
  <c r="CQ12" i="17"/>
  <c r="CR12" i="17"/>
  <c r="CS12" i="17"/>
  <c r="CT12" i="17"/>
  <c r="CU12" i="17"/>
  <c r="CV12" i="17"/>
  <c r="CW12" i="17"/>
  <c r="CX12" i="17"/>
  <c r="CY12" i="17"/>
  <c r="CZ12" i="17"/>
  <c r="DA12" i="17"/>
  <c r="DB12" i="17"/>
  <c r="DC12" i="17"/>
  <c r="DD12" i="17"/>
  <c r="DE12" i="17"/>
  <c r="DF12" i="17"/>
  <c r="DG12" i="17"/>
  <c r="DH12" i="17"/>
  <c r="DI12" i="17"/>
  <c r="DJ12" i="17"/>
  <c r="DK12" i="17"/>
  <c r="DL12" i="17"/>
  <c r="DM12" i="17"/>
  <c r="DN12" i="17"/>
  <c r="DO12" i="17"/>
  <c r="DP12" i="17"/>
  <c r="DQ12" i="17"/>
  <c r="DR12" i="17"/>
  <c r="DS12" i="17"/>
  <c r="DT12" i="17"/>
  <c r="AZ13" i="17"/>
  <c r="BA13" i="17"/>
  <c r="BB13" i="17"/>
  <c r="BC13" i="17"/>
  <c r="BD13" i="17"/>
  <c r="BE13" i="17"/>
  <c r="BF13" i="17"/>
  <c r="BG13" i="17"/>
  <c r="BH13" i="17"/>
  <c r="BI13" i="17"/>
  <c r="BJ13" i="17"/>
  <c r="BK13" i="17"/>
  <c r="BL13" i="17"/>
  <c r="BM13" i="17"/>
  <c r="BN13" i="17"/>
  <c r="BO13" i="17"/>
  <c r="BP13" i="17"/>
  <c r="BQ13" i="17"/>
  <c r="BR13" i="17"/>
  <c r="BS13" i="17"/>
  <c r="BT13" i="17"/>
  <c r="BU13" i="17"/>
  <c r="BV13" i="17"/>
  <c r="BW13" i="17"/>
  <c r="BX13" i="17"/>
  <c r="BY13" i="17"/>
  <c r="BZ13" i="17"/>
  <c r="CA13" i="17"/>
  <c r="CB13" i="17"/>
  <c r="CC13" i="17"/>
  <c r="CD13" i="17"/>
  <c r="CE13" i="17"/>
  <c r="CF13" i="17"/>
  <c r="CG13" i="17"/>
  <c r="CH13" i="17"/>
  <c r="CI13" i="17"/>
  <c r="CJ13" i="17"/>
  <c r="CK13" i="17"/>
  <c r="CL13" i="17"/>
  <c r="CM13" i="17"/>
  <c r="CN13" i="17"/>
  <c r="CO13" i="17"/>
  <c r="CP13" i="17"/>
  <c r="CQ13" i="17"/>
  <c r="CR13" i="17"/>
  <c r="CS13" i="17"/>
  <c r="CT13" i="17"/>
  <c r="CU13" i="17"/>
  <c r="CV13" i="17"/>
  <c r="CW13" i="17"/>
  <c r="CX13" i="17"/>
  <c r="CY13" i="17"/>
  <c r="CZ13" i="17"/>
  <c r="DA13" i="17"/>
  <c r="DB13" i="17"/>
  <c r="DC13" i="17"/>
  <c r="DD13" i="17"/>
  <c r="DE13" i="17"/>
  <c r="DF13" i="17"/>
  <c r="DG13" i="17"/>
  <c r="DH13" i="17"/>
  <c r="DI13" i="17"/>
  <c r="DJ13" i="17"/>
  <c r="DK13" i="17"/>
  <c r="DL13" i="17"/>
  <c r="DM13" i="17"/>
  <c r="DN13" i="17"/>
  <c r="DO13" i="17"/>
  <c r="AU14" i="17"/>
  <c r="AV14" i="17"/>
  <c r="AW14" i="17"/>
  <c r="AX14" i="17"/>
  <c r="AY14" i="17"/>
  <c r="AZ14" i="17"/>
  <c r="BA14" i="17"/>
  <c r="BB14" i="17"/>
  <c r="BC14" i="17"/>
  <c r="BD14" i="17"/>
  <c r="BE14" i="17"/>
  <c r="BF14" i="17"/>
  <c r="BG14" i="17"/>
  <c r="BH14" i="17"/>
  <c r="BI14" i="17"/>
  <c r="BJ14" i="17"/>
  <c r="BK14" i="17"/>
  <c r="BL14" i="17"/>
  <c r="BM14" i="17"/>
  <c r="BN14" i="17"/>
  <c r="BO14" i="17"/>
  <c r="BP14" i="17"/>
  <c r="BQ14" i="17"/>
  <c r="BR14" i="17"/>
  <c r="BS14" i="17"/>
  <c r="BT14" i="17"/>
  <c r="BU14" i="17"/>
  <c r="BV14" i="17"/>
  <c r="BW14" i="17"/>
  <c r="BX14" i="17"/>
  <c r="BY14" i="17"/>
  <c r="BZ14" i="17"/>
  <c r="CA14" i="17"/>
  <c r="CB14" i="17"/>
  <c r="CC14" i="17"/>
  <c r="CD14" i="17"/>
  <c r="CE14" i="17"/>
  <c r="CF14" i="17"/>
  <c r="CG14" i="17"/>
  <c r="CH14" i="17"/>
  <c r="CI14" i="17"/>
  <c r="CJ14" i="17"/>
  <c r="CK14" i="17"/>
  <c r="CL14" i="17"/>
  <c r="CM14" i="17"/>
  <c r="CN14" i="17"/>
  <c r="CO14" i="17"/>
  <c r="CP14" i="17"/>
  <c r="CQ14" i="17"/>
  <c r="CR14" i="17"/>
  <c r="CS14" i="17"/>
  <c r="CT14" i="17"/>
  <c r="CU14" i="17"/>
  <c r="CV14" i="17"/>
  <c r="CW14" i="17"/>
  <c r="CX14" i="17"/>
  <c r="CY14" i="17"/>
  <c r="CZ14" i="17"/>
  <c r="DA14" i="17"/>
  <c r="DB14" i="17"/>
  <c r="DC14" i="17"/>
  <c r="DD14" i="17"/>
  <c r="DE14" i="17"/>
  <c r="DF14" i="17"/>
  <c r="DG14" i="17"/>
  <c r="DH14" i="17"/>
  <c r="DI14" i="17"/>
  <c r="DJ14" i="17"/>
  <c r="AP15" i="17"/>
  <c r="AQ15" i="17"/>
  <c r="AR15" i="17"/>
  <c r="AS15" i="17"/>
  <c r="AT15" i="17"/>
  <c r="AU15" i="17"/>
  <c r="AV15" i="17"/>
  <c r="AW15" i="17"/>
  <c r="AX15" i="17"/>
  <c r="AY15" i="17"/>
  <c r="AZ15" i="17"/>
  <c r="BA15" i="17"/>
  <c r="BB15" i="17"/>
  <c r="BC15" i="17"/>
  <c r="BD15" i="17"/>
  <c r="BE15" i="17"/>
  <c r="BF15" i="17"/>
  <c r="BG15" i="17"/>
  <c r="BH15" i="17"/>
  <c r="BI15" i="17"/>
  <c r="BJ15" i="17"/>
  <c r="BK15" i="17"/>
  <c r="BL15" i="17"/>
  <c r="BM15" i="17"/>
  <c r="BN15" i="17"/>
  <c r="BO15" i="17"/>
  <c r="BP15" i="17"/>
  <c r="BQ15" i="17"/>
  <c r="BR15" i="17"/>
  <c r="BS15" i="17"/>
  <c r="BT15" i="17"/>
  <c r="BU15" i="17"/>
  <c r="BV15" i="17"/>
  <c r="BW15" i="17"/>
  <c r="BX15" i="17"/>
  <c r="BY15" i="17"/>
  <c r="BZ15" i="17"/>
  <c r="CA15" i="17"/>
  <c r="CB15" i="17"/>
  <c r="CC15" i="17"/>
  <c r="CD15" i="17"/>
  <c r="CE15" i="17"/>
  <c r="CF15" i="17"/>
  <c r="CG15" i="17"/>
  <c r="CH15" i="17"/>
  <c r="CI15" i="17"/>
  <c r="CJ15" i="17"/>
  <c r="CK15" i="17"/>
  <c r="CL15" i="17"/>
  <c r="CM15" i="17"/>
  <c r="CN15" i="17"/>
  <c r="CO15" i="17"/>
  <c r="CP15" i="17"/>
  <c r="CQ15" i="17"/>
  <c r="CR15" i="17"/>
  <c r="CS15" i="17"/>
  <c r="CT15" i="17"/>
  <c r="CU15" i="17"/>
  <c r="CV15" i="17"/>
  <c r="CW15" i="17"/>
  <c r="CX15" i="17"/>
  <c r="CY15" i="17"/>
  <c r="CZ15" i="17"/>
  <c r="DA15" i="17"/>
  <c r="DB15" i="17"/>
  <c r="DC15" i="17"/>
  <c r="DD15" i="17"/>
  <c r="DE15" i="17"/>
  <c r="AK16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BA16" i="17"/>
  <c r="BB16" i="17"/>
  <c r="BC16" i="17"/>
  <c r="BD16" i="17"/>
  <c r="BE16" i="17"/>
  <c r="BF16" i="17"/>
  <c r="BG16" i="17"/>
  <c r="BH16" i="17"/>
  <c r="BI16" i="17"/>
  <c r="BJ16" i="17"/>
  <c r="BK16" i="17"/>
  <c r="BL16" i="17"/>
  <c r="BM16" i="17"/>
  <c r="BN16" i="17"/>
  <c r="BO16" i="17"/>
  <c r="BP16" i="17"/>
  <c r="BQ16" i="17"/>
  <c r="BR16" i="17"/>
  <c r="BS16" i="17"/>
  <c r="BT16" i="17"/>
  <c r="BU16" i="17"/>
  <c r="BV16" i="17"/>
  <c r="BW16" i="17"/>
  <c r="BX16" i="17"/>
  <c r="BY16" i="17"/>
  <c r="BZ16" i="17"/>
  <c r="CA16" i="17"/>
  <c r="CB16" i="17"/>
  <c r="CC16" i="17"/>
  <c r="CD16" i="17"/>
  <c r="CE16" i="17"/>
  <c r="CF16" i="17"/>
  <c r="CG16" i="17"/>
  <c r="CH16" i="17"/>
  <c r="CI16" i="17"/>
  <c r="CJ16" i="17"/>
  <c r="CK16" i="17"/>
  <c r="CL16" i="17"/>
  <c r="CM16" i="17"/>
  <c r="CN16" i="17"/>
  <c r="CO16" i="17"/>
  <c r="CP16" i="17"/>
  <c r="CQ16" i="17"/>
  <c r="CR16" i="17"/>
  <c r="CS16" i="17"/>
  <c r="CT16" i="17"/>
  <c r="CU16" i="17"/>
  <c r="CV16" i="17"/>
  <c r="CW16" i="17"/>
  <c r="CX16" i="17"/>
  <c r="CY16" i="17"/>
  <c r="CZ16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AS17" i="17"/>
  <c r="AT17" i="17"/>
  <c r="AU17" i="17"/>
  <c r="AV17" i="17"/>
  <c r="AW17" i="17"/>
  <c r="AX17" i="17"/>
  <c r="AY17" i="17"/>
  <c r="AZ17" i="17"/>
  <c r="BA17" i="17"/>
  <c r="BB17" i="17"/>
  <c r="BC17" i="17"/>
  <c r="BD17" i="17"/>
  <c r="BE17" i="17"/>
  <c r="BF17" i="17"/>
  <c r="BG17" i="17"/>
  <c r="BH17" i="17"/>
  <c r="BI17" i="17"/>
  <c r="BJ17" i="17"/>
  <c r="BK17" i="17"/>
  <c r="BL17" i="17"/>
  <c r="BM17" i="17"/>
  <c r="BN17" i="17"/>
  <c r="BO17" i="17"/>
  <c r="BP17" i="17"/>
  <c r="BQ17" i="17"/>
  <c r="BR17" i="17"/>
  <c r="BS17" i="17"/>
  <c r="BT17" i="17"/>
  <c r="BU17" i="17"/>
  <c r="BV17" i="17"/>
  <c r="BW17" i="17"/>
  <c r="BX17" i="17"/>
  <c r="BY17" i="17"/>
  <c r="BZ17" i="17"/>
  <c r="CA17" i="17"/>
  <c r="CB17" i="17"/>
  <c r="CC17" i="17"/>
  <c r="CD17" i="17"/>
  <c r="CE17" i="17"/>
  <c r="CF17" i="17"/>
  <c r="CG17" i="17"/>
  <c r="CH17" i="17"/>
  <c r="CI17" i="17"/>
  <c r="CJ17" i="17"/>
  <c r="CK17" i="17"/>
  <c r="CL17" i="17"/>
  <c r="CM17" i="17"/>
  <c r="CN17" i="17"/>
  <c r="CO17" i="17"/>
  <c r="CP17" i="17"/>
  <c r="CQ17" i="17"/>
  <c r="CR17" i="17"/>
  <c r="CS17" i="17"/>
  <c r="CT17" i="17"/>
  <c r="CU17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X18" i="17"/>
  <c r="AY18" i="17"/>
  <c r="AZ18" i="17"/>
  <c r="BA18" i="17"/>
  <c r="BB18" i="17"/>
  <c r="BC18" i="17"/>
  <c r="BD18" i="17"/>
  <c r="BE18" i="17"/>
  <c r="BF18" i="17"/>
  <c r="BG18" i="17"/>
  <c r="BH18" i="17"/>
  <c r="BI18" i="17"/>
  <c r="BJ18" i="17"/>
  <c r="BK18" i="17"/>
  <c r="BL18" i="17"/>
  <c r="BM18" i="17"/>
  <c r="BN18" i="17"/>
  <c r="BO18" i="17"/>
  <c r="BP18" i="17"/>
  <c r="BQ18" i="17"/>
  <c r="BR18" i="17"/>
  <c r="BS18" i="17"/>
  <c r="BT18" i="17"/>
  <c r="BU18" i="17"/>
  <c r="BV18" i="17"/>
  <c r="BW18" i="17"/>
  <c r="BX18" i="17"/>
  <c r="BY18" i="17"/>
  <c r="BZ18" i="17"/>
  <c r="CA18" i="17"/>
  <c r="CB18" i="17"/>
  <c r="CC18" i="17"/>
  <c r="CD18" i="17"/>
  <c r="CE18" i="17"/>
  <c r="CF18" i="17"/>
  <c r="CG18" i="17"/>
  <c r="CH18" i="17"/>
  <c r="CI18" i="17"/>
  <c r="CJ18" i="17"/>
  <c r="CK18" i="17"/>
  <c r="CL18" i="17"/>
  <c r="CM18" i="17"/>
  <c r="CN18" i="17"/>
  <c r="CO18" i="17"/>
  <c r="CP18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AS19" i="17"/>
  <c r="AT19" i="17"/>
  <c r="AU19" i="17"/>
  <c r="AV19" i="17"/>
  <c r="AW19" i="17"/>
  <c r="AX19" i="17"/>
  <c r="AY19" i="17"/>
  <c r="AZ19" i="17"/>
  <c r="BA19" i="17"/>
  <c r="BB19" i="17"/>
  <c r="BC19" i="17"/>
  <c r="BD19" i="17"/>
  <c r="BE19" i="17"/>
  <c r="BF19" i="17"/>
  <c r="BG19" i="17"/>
  <c r="BH19" i="17"/>
  <c r="BI19" i="17"/>
  <c r="BJ19" i="17"/>
  <c r="BK19" i="17"/>
  <c r="BL19" i="17"/>
  <c r="BM19" i="17"/>
  <c r="BN19" i="17"/>
  <c r="BO19" i="17"/>
  <c r="BP19" i="17"/>
  <c r="BQ19" i="17"/>
  <c r="BR19" i="17"/>
  <c r="BS19" i="17"/>
  <c r="BT19" i="17"/>
  <c r="BU19" i="17"/>
  <c r="BV19" i="17"/>
  <c r="BW19" i="17"/>
  <c r="BX19" i="17"/>
  <c r="BY19" i="17"/>
  <c r="BZ19" i="17"/>
  <c r="CA19" i="17"/>
  <c r="CB19" i="17"/>
  <c r="CC19" i="17"/>
  <c r="CD19" i="17"/>
  <c r="CE19" i="17"/>
  <c r="CF19" i="17"/>
  <c r="CG19" i="17"/>
  <c r="CH19" i="17"/>
  <c r="CI19" i="17"/>
  <c r="CJ19" i="17"/>
  <c r="CK19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BA20" i="17"/>
  <c r="BB20" i="17"/>
  <c r="BC20" i="17"/>
  <c r="BD20" i="17"/>
  <c r="BE20" i="17"/>
  <c r="BF20" i="17"/>
  <c r="BG20" i="17"/>
  <c r="BH20" i="17"/>
  <c r="BI20" i="17"/>
  <c r="BJ20" i="17"/>
  <c r="BK20" i="17"/>
  <c r="BL20" i="17"/>
  <c r="BM20" i="17"/>
  <c r="BN20" i="17"/>
  <c r="BO20" i="17"/>
  <c r="BP20" i="17"/>
  <c r="BQ20" i="17"/>
  <c r="BR20" i="17"/>
  <c r="BS20" i="17"/>
  <c r="BT20" i="17"/>
  <c r="BU20" i="17"/>
  <c r="BV20" i="17"/>
  <c r="BW20" i="17"/>
  <c r="BX20" i="17"/>
  <c r="BY20" i="17"/>
  <c r="BZ20" i="17"/>
  <c r="CA20" i="17"/>
  <c r="CB20" i="17"/>
  <c r="CC20" i="17"/>
  <c r="CD20" i="17"/>
  <c r="CE20" i="17"/>
  <c r="CF20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AS21" i="17"/>
  <c r="AT21" i="17"/>
  <c r="AU21" i="17"/>
  <c r="AV21" i="17"/>
  <c r="AW21" i="17"/>
  <c r="AX21" i="17"/>
  <c r="AY21" i="17"/>
  <c r="AZ21" i="17"/>
  <c r="BA21" i="17"/>
  <c r="BB21" i="17"/>
  <c r="BC21" i="17"/>
  <c r="BD21" i="17"/>
  <c r="BE21" i="17"/>
  <c r="BF21" i="17"/>
  <c r="BG21" i="17"/>
  <c r="BH21" i="17"/>
  <c r="BI21" i="17"/>
  <c r="BJ21" i="17"/>
  <c r="BK21" i="17"/>
  <c r="BL21" i="17"/>
  <c r="BM21" i="17"/>
  <c r="BN21" i="17"/>
  <c r="BO21" i="17"/>
  <c r="BP21" i="17"/>
  <c r="BQ21" i="17"/>
  <c r="BR21" i="17"/>
  <c r="BS21" i="17"/>
  <c r="BT21" i="17"/>
  <c r="BU21" i="17"/>
  <c r="BV21" i="17"/>
  <c r="BW21" i="17"/>
  <c r="BX21" i="17"/>
  <c r="BY21" i="17"/>
  <c r="BZ21" i="17"/>
  <c r="CA21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BD22" i="17"/>
  <c r="BE22" i="17"/>
  <c r="BF22" i="17"/>
  <c r="BG22" i="17"/>
  <c r="BH22" i="17"/>
  <c r="BI22" i="17"/>
  <c r="BJ22" i="17"/>
  <c r="BK22" i="17"/>
  <c r="BL22" i="17"/>
  <c r="BM22" i="17"/>
  <c r="BN22" i="17"/>
  <c r="BO22" i="17"/>
  <c r="BP22" i="17"/>
  <c r="BQ22" i="17"/>
  <c r="BR22" i="17"/>
  <c r="BS22" i="17"/>
  <c r="BT22" i="17"/>
  <c r="BU22" i="17"/>
  <c r="BV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AS23" i="17"/>
  <c r="AT23" i="17"/>
  <c r="AU23" i="17"/>
  <c r="AV23" i="17"/>
  <c r="AW23" i="17"/>
  <c r="AX23" i="17"/>
  <c r="AY23" i="17"/>
  <c r="AZ23" i="17"/>
  <c r="BA23" i="17"/>
  <c r="BB23" i="17"/>
  <c r="BC23" i="17"/>
  <c r="BD23" i="17"/>
  <c r="BE23" i="17"/>
  <c r="BF23" i="17"/>
  <c r="BG23" i="17"/>
  <c r="BH23" i="17"/>
  <c r="BI23" i="17"/>
  <c r="BJ23" i="17"/>
  <c r="BK23" i="17"/>
  <c r="BL23" i="17"/>
  <c r="BM23" i="17"/>
  <c r="BN23" i="17"/>
  <c r="BO23" i="17"/>
  <c r="BP23" i="17"/>
  <c r="BQ23" i="17"/>
  <c r="CY2" i="20"/>
  <c r="CZ2" i="20"/>
  <c r="DA2" i="20"/>
  <c r="DB2" i="20"/>
  <c r="DC2" i="20"/>
  <c r="DD2" i="20"/>
  <c r="DE2" i="20"/>
  <c r="DF2" i="20"/>
  <c r="DG2" i="20"/>
  <c r="DH2" i="20"/>
  <c r="DI2" i="20"/>
  <c r="DJ2" i="20"/>
  <c r="DK2" i="20"/>
  <c r="DL2" i="20"/>
  <c r="DM2" i="20"/>
  <c r="DN2" i="20"/>
  <c r="DO2" i="20"/>
  <c r="DP2" i="20"/>
  <c r="DQ2" i="20"/>
  <c r="DR2" i="20"/>
  <c r="DS2" i="20"/>
  <c r="DT2" i="20"/>
  <c r="DU2" i="20"/>
  <c r="DV2" i="20"/>
  <c r="DW2" i="20"/>
  <c r="DX2" i="20"/>
  <c r="DY2" i="20"/>
  <c r="DZ2" i="20"/>
  <c r="EA2" i="20"/>
  <c r="EB2" i="20"/>
  <c r="EC2" i="20"/>
  <c r="ED2" i="20"/>
  <c r="EE2" i="20"/>
  <c r="EF2" i="20"/>
  <c r="EG2" i="20"/>
  <c r="EH2" i="20"/>
  <c r="EI2" i="20"/>
  <c r="EJ2" i="20"/>
  <c r="EK2" i="20"/>
  <c r="EL2" i="20"/>
  <c r="EM2" i="20"/>
  <c r="EN2" i="20"/>
  <c r="EO2" i="20"/>
  <c r="EP2" i="20"/>
  <c r="EQ2" i="20"/>
  <c r="ER2" i="20"/>
  <c r="ES2" i="20"/>
  <c r="ET2" i="20"/>
  <c r="EU2" i="20"/>
  <c r="EV2" i="20"/>
  <c r="EW2" i="20"/>
  <c r="EX2" i="20"/>
  <c r="EY2" i="20"/>
  <c r="EZ2" i="20"/>
  <c r="FA2" i="20"/>
  <c r="FB2" i="20"/>
  <c r="FC2" i="20"/>
  <c r="FD2" i="20"/>
  <c r="FE2" i="20"/>
  <c r="FF2" i="20"/>
  <c r="FG2" i="20"/>
  <c r="CW3" i="20"/>
  <c r="CX3" i="20"/>
  <c r="CY3" i="20"/>
  <c r="CZ3" i="20"/>
  <c r="DA3" i="20"/>
  <c r="DB3" i="20"/>
  <c r="DC3" i="20"/>
  <c r="DD3" i="20"/>
  <c r="DE3" i="20"/>
  <c r="DF3" i="20"/>
  <c r="DG3" i="20"/>
  <c r="DH3" i="20"/>
  <c r="DI3" i="20"/>
  <c r="DJ3" i="20"/>
  <c r="DK3" i="20"/>
  <c r="DL3" i="20"/>
  <c r="DM3" i="20"/>
  <c r="DN3" i="20"/>
  <c r="DO3" i="20"/>
  <c r="DP3" i="20"/>
  <c r="DQ3" i="20"/>
  <c r="DR3" i="20"/>
  <c r="DS3" i="20"/>
  <c r="DT3" i="20"/>
  <c r="DU3" i="20"/>
  <c r="DV3" i="20"/>
  <c r="DW3" i="20"/>
  <c r="DX3" i="20"/>
  <c r="DY3" i="20"/>
  <c r="DZ3" i="20"/>
  <c r="EA3" i="20"/>
  <c r="EB3" i="20"/>
  <c r="EC3" i="20"/>
  <c r="ED3" i="20"/>
  <c r="EE3" i="20"/>
  <c r="EF3" i="20"/>
  <c r="EG3" i="20"/>
  <c r="EH3" i="20"/>
  <c r="EI3" i="20"/>
  <c r="EJ3" i="20"/>
  <c r="EK3" i="20"/>
  <c r="EL3" i="20"/>
  <c r="EM3" i="20"/>
  <c r="EN3" i="20"/>
  <c r="EO3" i="20"/>
  <c r="EP3" i="20"/>
  <c r="EQ3" i="20"/>
  <c r="ER3" i="20"/>
  <c r="ES3" i="20"/>
  <c r="ET3" i="20"/>
  <c r="EU3" i="20"/>
  <c r="EV3" i="20"/>
  <c r="EW3" i="20"/>
  <c r="EX3" i="20"/>
  <c r="EY3" i="20"/>
  <c r="EZ3" i="20"/>
  <c r="FA3" i="20"/>
  <c r="FB3" i="20"/>
  <c r="FC3" i="20"/>
  <c r="FD3" i="20"/>
  <c r="FE3" i="20"/>
  <c r="FF3" i="20"/>
  <c r="CS4" i="20"/>
  <c r="CT4" i="20"/>
  <c r="CU4" i="20"/>
  <c r="CV4" i="20"/>
  <c r="CW4" i="20"/>
  <c r="CX4" i="20"/>
  <c r="CY4" i="20"/>
  <c r="CZ4" i="20"/>
  <c r="DA4" i="20"/>
  <c r="DB4" i="20"/>
  <c r="DC4" i="20"/>
  <c r="DD4" i="20"/>
  <c r="DE4" i="20"/>
  <c r="DF4" i="20"/>
  <c r="DG4" i="20"/>
  <c r="DH4" i="20"/>
  <c r="DI4" i="20"/>
  <c r="DJ4" i="20"/>
  <c r="DK4" i="20"/>
  <c r="DL4" i="20"/>
  <c r="DM4" i="20"/>
  <c r="DN4" i="20"/>
  <c r="DO4" i="20"/>
  <c r="DP4" i="20"/>
  <c r="DQ4" i="20"/>
  <c r="DR4" i="20"/>
  <c r="DS4" i="20"/>
  <c r="DT4" i="20"/>
  <c r="DU4" i="20"/>
  <c r="DV4" i="20"/>
  <c r="DW4" i="20"/>
  <c r="DX4" i="20"/>
  <c r="DY4" i="20"/>
  <c r="DZ4" i="20"/>
  <c r="EA4" i="20"/>
  <c r="EB4" i="20"/>
  <c r="EC4" i="20"/>
  <c r="ED4" i="20"/>
  <c r="EE4" i="20"/>
  <c r="EF4" i="20"/>
  <c r="EG4" i="20"/>
  <c r="EH4" i="20"/>
  <c r="EI4" i="20"/>
  <c r="EJ4" i="20"/>
  <c r="EK4" i="20"/>
  <c r="EL4" i="20"/>
  <c r="EM4" i="20"/>
  <c r="EN4" i="20"/>
  <c r="EO4" i="20"/>
  <c r="EP4" i="20"/>
  <c r="EQ4" i="20"/>
  <c r="ER4" i="20"/>
  <c r="ES4" i="20"/>
  <c r="ET4" i="20"/>
  <c r="EU4" i="20"/>
  <c r="EV4" i="20"/>
  <c r="EW4" i="20"/>
  <c r="EX4" i="20"/>
  <c r="EY4" i="20"/>
  <c r="EZ4" i="20"/>
  <c r="FA4" i="20"/>
  <c r="FB4" i="20"/>
  <c r="FC4" i="20"/>
  <c r="FD4" i="20"/>
  <c r="FE4" i="20"/>
  <c r="FF4" i="20"/>
  <c r="FG4" i="20"/>
  <c r="FH4" i="20"/>
  <c r="CN5" i="20"/>
  <c r="CO5" i="20"/>
  <c r="CP5" i="20"/>
  <c r="CQ5" i="20"/>
  <c r="CR5" i="20"/>
  <c r="CS5" i="20"/>
  <c r="CT5" i="20"/>
  <c r="CU5" i="20"/>
  <c r="CV5" i="20"/>
  <c r="CW5" i="20"/>
  <c r="CX5" i="20"/>
  <c r="CY5" i="20"/>
  <c r="CZ5" i="20"/>
  <c r="DA5" i="20"/>
  <c r="DB5" i="20"/>
  <c r="DC5" i="20"/>
  <c r="DD5" i="20"/>
  <c r="DE5" i="20"/>
  <c r="DF5" i="20"/>
  <c r="DG5" i="20"/>
  <c r="DH5" i="20"/>
  <c r="DI5" i="20"/>
  <c r="DJ5" i="20"/>
  <c r="DK5" i="20"/>
  <c r="DL5" i="20"/>
  <c r="DM5" i="20"/>
  <c r="DN5" i="20"/>
  <c r="DO5" i="20"/>
  <c r="DP5" i="20"/>
  <c r="DQ5" i="20"/>
  <c r="DR5" i="20"/>
  <c r="DS5" i="20"/>
  <c r="DT5" i="20"/>
  <c r="DU5" i="20"/>
  <c r="DV5" i="20"/>
  <c r="DW5" i="20"/>
  <c r="DX5" i="20"/>
  <c r="DY5" i="20"/>
  <c r="DZ5" i="20"/>
  <c r="EA5" i="20"/>
  <c r="EB5" i="20"/>
  <c r="EC5" i="20"/>
  <c r="ED5" i="20"/>
  <c r="EE5" i="20"/>
  <c r="EF5" i="20"/>
  <c r="EG5" i="20"/>
  <c r="EH5" i="20"/>
  <c r="EI5" i="20"/>
  <c r="EJ5" i="20"/>
  <c r="EK5" i="20"/>
  <c r="EL5" i="20"/>
  <c r="EM5" i="20"/>
  <c r="EN5" i="20"/>
  <c r="EO5" i="20"/>
  <c r="EP5" i="20"/>
  <c r="EQ5" i="20"/>
  <c r="ER5" i="20"/>
  <c r="ES5" i="20"/>
  <c r="ET5" i="20"/>
  <c r="EU5" i="20"/>
  <c r="EV5" i="20"/>
  <c r="EW5" i="20"/>
  <c r="EX5" i="20"/>
  <c r="EY5" i="20"/>
  <c r="EZ5" i="20"/>
  <c r="FA5" i="20"/>
  <c r="FB5" i="20"/>
  <c r="FC5" i="20"/>
  <c r="CI6" i="20"/>
  <c r="CJ6" i="20"/>
  <c r="CK6" i="20"/>
  <c r="CL6" i="20"/>
  <c r="CM6" i="20"/>
  <c r="CN6" i="20"/>
  <c r="CO6" i="20"/>
  <c r="CP6" i="20"/>
  <c r="CQ6" i="20"/>
  <c r="CR6" i="20"/>
  <c r="CS6" i="20"/>
  <c r="CT6" i="20"/>
  <c r="CU6" i="20"/>
  <c r="CV6" i="20"/>
  <c r="CW6" i="20"/>
  <c r="CX6" i="20"/>
  <c r="CY6" i="20"/>
  <c r="CZ6" i="20"/>
  <c r="DA6" i="20"/>
  <c r="DB6" i="20"/>
  <c r="DC6" i="20"/>
  <c r="DD6" i="20"/>
  <c r="DE6" i="20"/>
  <c r="DF6" i="20"/>
  <c r="DG6" i="20"/>
  <c r="DH6" i="20"/>
  <c r="DI6" i="20"/>
  <c r="DJ6" i="20"/>
  <c r="DK6" i="20"/>
  <c r="DL6" i="20"/>
  <c r="DM6" i="20"/>
  <c r="DN6" i="20"/>
  <c r="DO6" i="20"/>
  <c r="DP6" i="20"/>
  <c r="DQ6" i="20"/>
  <c r="DR6" i="20"/>
  <c r="DS6" i="20"/>
  <c r="DT6" i="20"/>
  <c r="DU6" i="20"/>
  <c r="DV6" i="20"/>
  <c r="DW6" i="20"/>
  <c r="DX6" i="20"/>
  <c r="DY6" i="20"/>
  <c r="DZ6" i="20"/>
  <c r="EA6" i="20"/>
  <c r="EB6" i="20"/>
  <c r="EC6" i="20"/>
  <c r="ED6" i="20"/>
  <c r="EE6" i="20"/>
  <c r="EF6" i="20"/>
  <c r="EG6" i="20"/>
  <c r="EH6" i="20"/>
  <c r="EI6" i="20"/>
  <c r="EJ6" i="20"/>
  <c r="EK6" i="20"/>
  <c r="EL6" i="20"/>
  <c r="EM6" i="20"/>
  <c r="EN6" i="20"/>
  <c r="EO6" i="20"/>
  <c r="EP6" i="20"/>
  <c r="EQ6" i="20"/>
  <c r="ER6" i="20"/>
  <c r="ES6" i="20"/>
  <c r="ET6" i="20"/>
  <c r="EU6" i="20"/>
  <c r="EV6" i="20"/>
  <c r="EW6" i="20"/>
  <c r="EX6" i="20"/>
  <c r="CD7" i="20"/>
  <c r="CE7" i="20"/>
  <c r="CF7" i="20"/>
  <c r="CG7" i="20"/>
  <c r="CH7" i="20"/>
  <c r="CI7" i="20"/>
  <c r="CJ7" i="20"/>
  <c r="CK7" i="20"/>
  <c r="CL7" i="20"/>
  <c r="CM7" i="20"/>
  <c r="CN7" i="20"/>
  <c r="CO7" i="20"/>
  <c r="CP7" i="20"/>
  <c r="CQ7" i="20"/>
  <c r="CR7" i="20"/>
  <c r="CS7" i="20"/>
  <c r="CT7" i="20"/>
  <c r="CU7" i="20"/>
  <c r="CV7" i="20"/>
  <c r="CW7" i="20"/>
  <c r="CX7" i="20"/>
  <c r="CY7" i="20"/>
  <c r="CZ7" i="20"/>
  <c r="DA7" i="20"/>
  <c r="DB7" i="20"/>
  <c r="DC7" i="20"/>
  <c r="DD7" i="20"/>
  <c r="DE7" i="20"/>
  <c r="DF7" i="20"/>
  <c r="DG7" i="20"/>
  <c r="DH7" i="20"/>
  <c r="DI7" i="20"/>
  <c r="DJ7" i="20"/>
  <c r="DK7" i="20"/>
  <c r="DL7" i="20"/>
  <c r="DM7" i="20"/>
  <c r="DN7" i="20"/>
  <c r="DO7" i="20"/>
  <c r="DP7" i="20"/>
  <c r="DQ7" i="20"/>
  <c r="DR7" i="20"/>
  <c r="DS7" i="20"/>
  <c r="DT7" i="20"/>
  <c r="DU7" i="20"/>
  <c r="DV7" i="20"/>
  <c r="DW7" i="20"/>
  <c r="DX7" i="20"/>
  <c r="DY7" i="20"/>
  <c r="DZ7" i="20"/>
  <c r="EA7" i="20"/>
  <c r="EB7" i="20"/>
  <c r="EC7" i="20"/>
  <c r="ED7" i="20"/>
  <c r="EE7" i="20"/>
  <c r="EF7" i="20"/>
  <c r="EG7" i="20"/>
  <c r="EH7" i="20"/>
  <c r="EI7" i="20"/>
  <c r="EJ7" i="20"/>
  <c r="EK7" i="20"/>
  <c r="EL7" i="20"/>
  <c r="EM7" i="20"/>
  <c r="EN7" i="20"/>
  <c r="EO7" i="20"/>
  <c r="EP7" i="20"/>
  <c r="EQ7" i="20"/>
  <c r="ER7" i="20"/>
  <c r="ES7" i="20"/>
  <c r="BY8" i="20"/>
  <c r="BZ8" i="20"/>
  <c r="CA8" i="20"/>
  <c r="CB8" i="20"/>
  <c r="CC8" i="20"/>
  <c r="CD8" i="20"/>
  <c r="CE8" i="20"/>
  <c r="CF8" i="20"/>
  <c r="CG8" i="20"/>
  <c r="CH8" i="20"/>
  <c r="CI8" i="20"/>
  <c r="CJ8" i="20"/>
  <c r="CK8" i="20"/>
  <c r="CL8" i="20"/>
  <c r="CM8" i="20"/>
  <c r="CN8" i="20"/>
  <c r="CO8" i="20"/>
  <c r="CP8" i="20"/>
  <c r="CQ8" i="20"/>
  <c r="CR8" i="20"/>
  <c r="CS8" i="20"/>
  <c r="CT8" i="20"/>
  <c r="CU8" i="20"/>
  <c r="CV8" i="20"/>
  <c r="CW8" i="20"/>
  <c r="CX8" i="20"/>
  <c r="CY8" i="20"/>
  <c r="CZ8" i="20"/>
  <c r="DA8" i="20"/>
  <c r="DB8" i="20"/>
  <c r="DC8" i="20"/>
  <c r="DD8" i="20"/>
  <c r="DE8" i="20"/>
  <c r="DF8" i="20"/>
  <c r="DG8" i="20"/>
  <c r="DH8" i="20"/>
  <c r="DI8" i="20"/>
  <c r="DJ8" i="20"/>
  <c r="DK8" i="20"/>
  <c r="DL8" i="20"/>
  <c r="DM8" i="20"/>
  <c r="DN8" i="20"/>
  <c r="DO8" i="20"/>
  <c r="DP8" i="20"/>
  <c r="DQ8" i="20"/>
  <c r="DR8" i="20"/>
  <c r="DS8" i="20"/>
  <c r="DT8" i="20"/>
  <c r="DU8" i="20"/>
  <c r="DV8" i="20"/>
  <c r="DW8" i="20"/>
  <c r="DX8" i="20"/>
  <c r="DY8" i="20"/>
  <c r="DZ8" i="20"/>
  <c r="EA8" i="20"/>
  <c r="EB8" i="20"/>
  <c r="EC8" i="20"/>
  <c r="ED8" i="20"/>
  <c r="EE8" i="20"/>
  <c r="EF8" i="20"/>
  <c r="EG8" i="20"/>
  <c r="EH8" i="20"/>
  <c r="EI8" i="20"/>
  <c r="EJ8" i="20"/>
  <c r="EK8" i="20"/>
  <c r="EL8" i="20"/>
  <c r="EM8" i="20"/>
  <c r="EN8" i="20"/>
  <c r="BT9" i="20"/>
  <c r="BU9" i="20"/>
  <c r="BV9" i="20"/>
  <c r="BW9" i="20"/>
  <c r="BX9" i="20"/>
  <c r="BY9" i="20"/>
  <c r="BZ9" i="20"/>
  <c r="CA9" i="20"/>
  <c r="CB9" i="20"/>
  <c r="CC9" i="20"/>
  <c r="CD9" i="20"/>
  <c r="CE9" i="20"/>
  <c r="CF9" i="20"/>
  <c r="CG9" i="20"/>
  <c r="CH9" i="20"/>
  <c r="CI9" i="20"/>
  <c r="CJ9" i="20"/>
  <c r="CK9" i="20"/>
  <c r="CL9" i="20"/>
  <c r="CM9" i="20"/>
  <c r="CN9" i="20"/>
  <c r="CO9" i="20"/>
  <c r="CP9" i="20"/>
  <c r="CQ9" i="20"/>
  <c r="CR9" i="20"/>
  <c r="CS9" i="20"/>
  <c r="CT9" i="20"/>
  <c r="CU9" i="20"/>
  <c r="CV9" i="20"/>
  <c r="CW9" i="20"/>
  <c r="CX9" i="20"/>
  <c r="CY9" i="20"/>
  <c r="CZ9" i="20"/>
  <c r="DA9" i="20"/>
  <c r="DB9" i="20"/>
  <c r="DC9" i="20"/>
  <c r="DD9" i="20"/>
  <c r="DE9" i="20"/>
  <c r="DF9" i="20"/>
  <c r="DG9" i="20"/>
  <c r="DH9" i="20"/>
  <c r="DI9" i="20"/>
  <c r="DJ9" i="20"/>
  <c r="DK9" i="20"/>
  <c r="DL9" i="20"/>
  <c r="DM9" i="20"/>
  <c r="DN9" i="20"/>
  <c r="DO9" i="20"/>
  <c r="DP9" i="20"/>
  <c r="DQ9" i="20"/>
  <c r="DR9" i="20"/>
  <c r="DS9" i="20"/>
  <c r="DT9" i="20"/>
  <c r="DU9" i="20"/>
  <c r="DV9" i="20"/>
  <c r="DW9" i="20"/>
  <c r="DX9" i="20"/>
  <c r="DY9" i="20"/>
  <c r="DZ9" i="20"/>
  <c r="EA9" i="20"/>
  <c r="EB9" i="20"/>
  <c r="EC9" i="20"/>
  <c r="ED9" i="20"/>
  <c r="EE9" i="20"/>
  <c r="EF9" i="20"/>
  <c r="EG9" i="20"/>
  <c r="EH9" i="20"/>
  <c r="EI9" i="20"/>
  <c r="BO10" i="20"/>
  <c r="BP10" i="20"/>
  <c r="BQ10" i="20"/>
  <c r="BR10" i="20"/>
  <c r="BS10" i="20"/>
  <c r="BT10" i="20"/>
  <c r="BU10" i="20"/>
  <c r="BV10" i="20"/>
  <c r="BW10" i="20"/>
  <c r="BX10" i="20"/>
  <c r="BY10" i="20"/>
  <c r="BZ10" i="20"/>
  <c r="CA10" i="20"/>
  <c r="CB10" i="20"/>
  <c r="CC10" i="20"/>
  <c r="CD10" i="20"/>
  <c r="CE10" i="20"/>
  <c r="CF10" i="20"/>
  <c r="CG10" i="20"/>
  <c r="CH10" i="20"/>
  <c r="CI10" i="20"/>
  <c r="CJ10" i="20"/>
  <c r="CK10" i="20"/>
  <c r="CL10" i="20"/>
  <c r="CM10" i="20"/>
  <c r="CN10" i="20"/>
  <c r="CO10" i="20"/>
  <c r="CP10" i="20"/>
  <c r="CQ10" i="20"/>
  <c r="CR10" i="20"/>
  <c r="CS10" i="20"/>
  <c r="CT10" i="20"/>
  <c r="CU10" i="20"/>
  <c r="CV10" i="20"/>
  <c r="CW10" i="20"/>
  <c r="CX10" i="20"/>
  <c r="CY10" i="20"/>
  <c r="CZ10" i="20"/>
  <c r="DA10" i="20"/>
  <c r="DB10" i="20"/>
  <c r="DC10" i="20"/>
  <c r="DD10" i="20"/>
  <c r="DE10" i="20"/>
  <c r="DF10" i="20"/>
  <c r="DG10" i="20"/>
  <c r="DH10" i="20"/>
  <c r="DI10" i="20"/>
  <c r="DJ10" i="20"/>
  <c r="DK10" i="20"/>
  <c r="DL10" i="20"/>
  <c r="DM10" i="20"/>
  <c r="DN10" i="20"/>
  <c r="DO10" i="20"/>
  <c r="DP10" i="20"/>
  <c r="DQ10" i="20"/>
  <c r="DR10" i="20"/>
  <c r="DS10" i="20"/>
  <c r="DT10" i="20"/>
  <c r="DU10" i="20"/>
  <c r="DV10" i="20"/>
  <c r="DW10" i="20"/>
  <c r="DX10" i="20"/>
  <c r="DY10" i="20"/>
  <c r="DZ10" i="20"/>
  <c r="EA10" i="20"/>
  <c r="EB10" i="20"/>
  <c r="EC10" i="20"/>
  <c r="ED10" i="20"/>
  <c r="BJ11" i="20"/>
  <c r="BK11" i="20"/>
  <c r="BL11" i="20"/>
  <c r="BM11" i="20"/>
  <c r="BN11" i="20"/>
  <c r="BO11" i="20"/>
  <c r="BP11" i="20"/>
  <c r="BQ11" i="20"/>
  <c r="BR11" i="20"/>
  <c r="BS11" i="20"/>
  <c r="BT11" i="20"/>
  <c r="BU11" i="20"/>
  <c r="BV11" i="20"/>
  <c r="BW11" i="20"/>
  <c r="BX11" i="20"/>
  <c r="BY11" i="20"/>
  <c r="BZ11" i="20"/>
  <c r="CA11" i="20"/>
  <c r="CB11" i="20"/>
  <c r="CC11" i="20"/>
  <c r="CD11" i="20"/>
  <c r="CE11" i="20"/>
  <c r="CF11" i="20"/>
  <c r="CG11" i="20"/>
  <c r="CH11" i="20"/>
  <c r="CI11" i="20"/>
  <c r="CJ11" i="20"/>
  <c r="CK11" i="20"/>
  <c r="CL11" i="20"/>
  <c r="CM11" i="20"/>
  <c r="CN11" i="20"/>
  <c r="CO11" i="20"/>
  <c r="CP11" i="20"/>
  <c r="CQ11" i="20"/>
  <c r="CR11" i="20"/>
  <c r="CS11" i="20"/>
  <c r="CT11" i="20"/>
  <c r="CU11" i="20"/>
  <c r="CV11" i="20"/>
  <c r="CW11" i="20"/>
  <c r="CX11" i="20"/>
  <c r="CY11" i="20"/>
  <c r="CZ11" i="20"/>
  <c r="DA11" i="20"/>
  <c r="DB11" i="20"/>
  <c r="DC11" i="20"/>
  <c r="DD11" i="20"/>
  <c r="DE11" i="20"/>
  <c r="DF11" i="20"/>
  <c r="DG11" i="20"/>
  <c r="DH11" i="20"/>
  <c r="DI11" i="20"/>
  <c r="DJ11" i="20"/>
  <c r="DK11" i="20"/>
  <c r="DL11" i="20"/>
  <c r="DM11" i="20"/>
  <c r="DN11" i="20"/>
  <c r="DO11" i="20"/>
  <c r="DP11" i="20"/>
  <c r="DQ11" i="20"/>
  <c r="DR11" i="20"/>
  <c r="DS11" i="20"/>
  <c r="DT11" i="20"/>
  <c r="DU11" i="20"/>
  <c r="DV11" i="20"/>
  <c r="DW11" i="20"/>
  <c r="DX11" i="20"/>
  <c r="DY11" i="20"/>
  <c r="BE12" i="20"/>
  <c r="BF12" i="20"/>
  <c r="BG12" i="20"/>
  <c r="BH12" i="20"/>
  <c r="BI12" i="20"/>
  <c r="BJ12" i="20"/>
  <c r="BK12" i="20"/>
  <c r="BL12" i="20"/>
  <c r="BM12" i="20"/>
  <c r="BN12" i="20"/>
  <c r="BO12" i="20"/>
  <c r="BP12" i="20"/>
  <c r="BQ12" i="20"/>
  <c r="BR12" i="20"/>
  <c r="BS12" i="20"/>
  <c r="BT12" i="20"/>
  <c r="BU12" i="20"/>
  <c r="BV12" i="20"/>
  <c r="BW12" i="20"/>
  <c r="BX12" i="20"/>
  <c r="BY12" i="20"/>
  <c r="BZ12" i="20"/>
  <c r="CA12" i="20"/>
  <c r="CB12" i="20"/>
  <c r="CC12" i="20"/>
  <c r="CD12" i="20"/>
  <c r="CE12" i="20"/>
  <c r="CF12" i="20"/>
  <c r="CG12" i="20"/>
  <c r="CH12" i="20"/>
  <c r="CI12" i="20"/>
  <c r="CJ12" i="20"/>
  <c r="CK12" i="20"/>
  <c r="CL12" i="20"/>
  <c r="CM12" i="20"/>
  <c r="CN12" i="20"/>
  <c r="CO12" i="20"/>
  <c r="CP12" i="20"/>
  <c r="CQ12" i="20"/>
  <c r="CR12" i="20"/>
  <c r="CS12" i="20"/>
  <c r="CT12" i="20"/>
  <c r="CU12" i="20"/>
  <c r="CV12" i="20"/>
  <c r="CW12" i="20"/>
  <c r="CX12" i="20"/>
  <c r="CY12" i="20"/>
  <c r="CZ12" i="20"/>
  <c r="DA12" i="20"/>
  <c r="DB12" i="20"/>
  <c r="DC12" i="20"/>
  <c r="DD12" i="20"/>
  <c r="DE12" i="20"/>
  <c r="DF12" i="20"/>
  <c r="DG12" i="20"/>
  <c r="DH12" i="20"/>
  <c r="DI12" i="20"/>
  <c r="DJ12" i="20"/>
  <c r="DK12" i="20"/>
  <c r="DL12" i="20"/>
  <c r="DM12" i="20"/>
  <c r="DN12" i="20"/>
  <c r="DO12" i="20"/>
  <c r="DP12" i="20"/>
  <c r="DQ12" i="20"/>
  <c r="DR12" i="20"/>
  <c r="DS12" i="20"/>
  <c r="DT12" i="20"/>
  <c r="AZ13" i="20"/>
  <c r="BA13" i="20"/>
  <c r="BB13" i="20"/>
  <c r="BC13" i="20"/>
  <c r="BD13" i="20"/>
  <c r="BE13" i="20"/>
  <c r="BF13" i="20"/>
  <c r="BG13" i="20"/>
  <c r="BH13" i="20"/>
  <c r="BI13" i="20"/>
  <c r="BJ13" i="20"/>
  <c r="BK13" i="20"/>
  <c r="BL13" i="20"/>
  <c r="BM13" i="20"/>
  <c r="BN13" i="20"/>
  <c r="BO13" i="20"/>
  <c r="BP13" i="20"/>
  <c r="BQ13" i="20"/>
  <c r="BR13" i="20"/>
  <c r="BS13" i="20"/>
  <c r="BT13" i="20"/>
  <c r="BU13" i="20"/>
  <c r="BV13" i="20"/>
  <c r="BW13" i="20"/>
  <c r="BX13" i="20"/>
  <c r="BY13" i="20"/>
  <c r="BZ13" i="20"/>
  <c r="CA13" i="20"/>
  <c r="CB13" i="20"/>
  <c r="CC13" i="20"/>
  <c r="CD13" i="20"/>
  <c r="CE13" i="20"/>
  <c r="CF13" i="20"/>
  <c r="CG13" i="20"/>
  <c r="CH13" i="20"/>
  <c r="CI13" i="20"/>
  <c r="CJ13" i="20"/>
  <c r="CK13" i="20"/>
  <c r="CL13" i="20"/>
  <c r="CM13" i="20"/>
  <c r="CN13" i="20"/>
  <c r="CO13" i="20"/>
  <c r="CP13" i="20"/>
  <c r="CQ13" i="20"/>
  <c r="CR13" i="20"/>
  <c r="CS13" i="20"/>
  <c r="CT13" i="20"/>
  <c r="CU13" i="20"/>
  <c r="CV13" i="20"/>
  <c r="CW13" i="20"/>
  <c r="CX13" i="20"/>
  <c r="CY13" i="20"/>
  <c r="CZ13" i="20"/>
  <c r="DA13" i="20"/>
  <c r="DB13" i="20"/>
  <c r="DC13" i="20"/>
  <c r="DD13" i="20"/>
  <c r="DE13" i="20"/>
  <c r="DF13" i="20"/>
  <c r="DG13" i="20"/>
  <c r="DH13" i="20"/>
  <c r="DI13" i="20"/>
  <c r="DJ13" i="20"/>
  <c r="DK13" i="20"/>
  <c r="DL13" i="20"/>
  <c r="DM13" i="20"/>
  <c r="DN13" i="20"/>
  <c r="DO13" i="20"/>
  <c r="AU14" i="20"/>
  <c r="AV14" i="20"/>
  <c r="AW14" i="20"/>
  <c r="AX14" i="20"/>
  <c r="AY14" i="20"/>
  <c r="AZ14" i="20"/>
  <c r="BA14" i="20"/>
  <c r="BB14" i="20"/>
  <c r="BC14" i="20"/>
  <c r="BD14" i="20"/>
  <c r="BE14" i="20"/>
  <c r="BF14" i="20"/>
  <c r="BG14" i="20"/>
  <c r="BH14" i="20"/>
  <c r="BI14" i="20"/>
  <c r="BJ14" i="20"/>
  <c r="BK14" i="20"/>
  <c r="BL14" i="20"/>
  <c r="BM14" i="20"/>
  <c r="BN14" i="20"/>
  <c r="BO14" i="20"/>
  <c r="BP14" i="20"/>
  <c r="BQ14" i="20"/>
  <c r="BR14" i="20"/>
  <c r="BS14" i="20"/>
  <c r="BT14" i="20"/>
  <c r="BU14" i="20"/>
  <c r="BV14" i="20"/>
  <c r="BW14" i="20"/>
  <c r="BX14" i="20"/>
  <c r="BY14" i="20"/>
  <c r="BZ14" i="20"/>
  <c r="CA14" i="20"/>
  <c r="CB14" i="20"/>
  <c r="CC14" i="20"/>
  <c r="CD14" i="20"/>
  <c r="CE14" i="20"/>
  <c r="CF14" i="20"/>
  <c r="CG14" i="20"/>
  <c r="CH14" i="20"/>
  <c r="CI14" i="20"/>
  <c r="CJ14" i="20"/>
  <c r="CK14" i="20"/>
  <c r="CL14" i="20"/>
  <c r="CM14" i="20"/>
  <c r="CN14" i="20"/>
  <c r="CO14" i="20"/>
  <c r="CP14" i="20"/>
  <c r="CQ14" i="20"/>
  <c r="CR14" i="20"/>
  <c r="CS14" i="20"/>
  <c r="CT14" i="20"/>
  <c r="CU14" i="20"/>
  <c r="CV14" i="20"/>
  <c r="CW14" i="20"/>
  <c r="CX14" i="20"/>
  <c r="CY14" i="20"/>
  <c r="CZ14" i="20"/>
  <c r="DA14" i="20"/>
  <c r="DB14" i="20"/>
  <c r="DC14" i="20"/>
  <c r="DD14" i="20"/>
  <c r="DE14" i="20"/>
  <c r="DF14" i="20"/>
  <c r="DG14" i="20"/>
  <c r="DH14" i="20"/>
  <c r="DI14" i="20"/>
  <c r="DJ14" i="20"/>
  <c r="AP15" i="20"/>
  <c r="AQ15" i="20"/>
  <c r="AR15" i="20"/>
  <c r="AS15" i="20"/>
  <c r="AT15" i="20"/>
  <c r="AU15" i="20"/>
  <c r="AV15" i="20"/>
  <c r="AW15" i="20"/>
  <c r="AX15" i="20"/>
  <c r="AY15" i="20"/>
  <c r="AZ15" i="20"/>
  <c r="BA15" i="20"/>
  <c r="BB15" i="20"/>
  <c r="BC15" i="20"/>
  <c r="BD15" i="20"/>
  <c r="BE15" i="20"/>
  <c r="BF15" i="20"/>
  <c r="BG15" i="20"/>
  <c r="BH15" i="20"/>
  <c r="BI15" i="20"/>
  <c r="BJ15" i="20"/>
  <c r="BK15" i="20"/>
  <c r="BL15" i="20"/>
  <c r="BM15" i="20"/>
  <c r="BN15" i="20"/>
  <c r="BO15" i="20"/>
  <c r="BP15" i="20"/>
  <c r="BQ15" i="20"/>
  <c r="BR15" i="20"/>
  <c r="BS15" i="20"/>
  <c r="BT15" i="20"/>
  <c r="BU15" i="20"/>
  <c r="BV15" i="20"/>
  <c r="BW15" i="20"/>
  <c r="BX15" i="20"/>
  <c r="BY15" i="20"/>
  <c r="BZ15" i="20"/>
  <c r="CA15" i="20"/>
  <c r="CB15" i="20"/>
  <c r="CC15" i="20"/>
  <c r="CD15" i="20"/>
  <c r="CE15" i="20"/>
  <c r="CF15" i="20"/>
  <c r="CG15" i="20"/>
  <c r="CH15" i="20"/>
  <c r="CI15" i="20"/>
  <c r="CJ15" i="20"/>
  <c r="CK15" i="20"/>
  <c r="CL15" i="20"/>
  <c r="CM15" i="20"/>
  <c r="CN15" i="20"/>
  <c r="CO15" i="20"/>
  <c r="CP15" i="20"/>
  <c r="CQ15" i="20"/>
  <c r="CR15" i="20"/>
  <c r="CS15" i="20"/>
  <c r="CT15" i="20"/>
  <c r="CU15" i="20"/>
  <c r="CV15" i="20"/>
  <c r="CW15" i="20"/>
  <c r="CX15" i="20"/>
  <c r="CY15" i="20"/>
  <c r="CZ15" i="20"/>
  <c r="DA15" i="20"/>
  <c r="DB15" i="20"/>
  <c r="DC15" i="20"/>
  <c r="DD15" i="20"/>
  <c r="DE15" i="20"/>
  <c r="AK16" i="20"/>
  <c r="AL16" i="20"/>
  <c r="AM16" i="20"/>
  <c r="AN16" i="20"/>
  <c r="AO16" i="20"/>
  <c r="AP16" i="20"/>
  <c r="AQ16" i="20"/>
  <c r="AR16" i="20"/>
  <c r="AS16" i="20"/>
  <c r="AT16" i="20"/>
  <c r="AU16" i="20"/>
  <c r="AV16" i="20"/>
  <c r="AW16" i="20"/>
  <c r="AX16" i="20"/>
  <c r="AY16" i="20"/>
  <c r="AZ16" i="20"/>
  <c r="BA16" i="20"/>
  <c r="BB16" i="20"/>
  <c r="BC16" i="20"/>
  <c r="BD16" i="20"/>
  <c r="BE16" i="20"/>
  <c r="BF16" i="20"/>
  <c r="BG16" i="20"/>
  <c r="BH16" i="20"/>
  <c r="BI16" i="20"/>
  <c r="BJ16" i="20"/>
  <c r="BK16" i="20"/>
  <c r="BL16" i="20"/>
  <c r="BM16" i="20"/>
  <c r="BN16" i="20"/>
  <c r="BO16" i="20"/>
  <c r="BP16" i="20"/>
  <c r="BQ16" i="20"/>
  <c r="BR16" i="20"/>
  <c r="BS16" i="20"/>
  <c r="BT16" i="20"/>
  <c r="BU16" i="20"/>
  <c r="BV16" i="20"/>
  <c r="BW16" i="20"/>
  <c r="BX16" i="20"/>
  <c r="BY16" i="20"/>
  <c r="BZ16" i="20"/>
  <c r="CA16" i="20"/>
  <c r="CB16" i="20"/>
  <c r="CC16" i="20"/>
  <c r="CD16" i="20"/>
  <c r="CE16" i="20"/>
  <c r="CF16" i="20"/>
  <c r="CG16" i="20"/>
  <c r="CH16" i="20"/>
  <c r="CI16" i="20"/>
  <c r="CJ16" i="20"/>
  <c r="CK16" i="20"/>
  <c r="CL16" i="20"/>
  <c r="CM16" i="20"/>
  <c r="CN16" i="20"/>
  <c r="CO16" i="20"/>
  <c r="CP16" i="20"/>
  <c r="CQ16" i="20"/>
  <c r="CR16" i="20"/>
  <c r="CS16" i="20"/>
  <c r="CT16" i="20"/>
  <c r="CU16" i="20"/>
  <c r="CV16" i="20"/>
  <c r="CW16" i="20"/>
  <c r="CX16" i="20"/>
  <c r="CY16" i="20"/>
  <c r="CZ16" i="20"/>
  <c r="AF17" i="20"/>
  <c r="AG17" i="20"/>
  <c r="AH17" i="20"/>
  <c r="AI17" i="20"/>
  <c r="AJ17" i="20"/>
  <c r="AK17" i="20"/>
  <c r="AL17" i="20"/>
  <c r="AM17" i="20"/>
  <c r="AN17" i="20"/>
  <c r="AO17" i="20"/>
  <c r="AP17" i="20"/>
  <c r="AQ17" i="20"/>
  <c r="AR17" i="20"/>
  <c r="AS17" i="20"/>
  <c r="AT17" i="20"/>
  <c r="AU17" i="20"/>
  <c r="AV17" i="20"/>
  <c r="AW17" i="20"/>
  <c r="AX17" i="20"/>
  <c r="AY17" i="20"/>
  <c r="AZ17" i="20"/>
  <c r="BA17" i="20"/>
  <c r="BB17" i="20"/>
  <c r="BC17" i="20"/>
  <c r="BD17" i="20"/>
  <c r="BE17" i="20"/>
  <c r="BF17" i="20"/>
  <c r="BG17" i="20"/>
  <c r="BH17" i="20"/>
  <c r="BI17" i="20"/>
  <c r="BJ17" i="20"/>
  <c r="BK17" i="20"/>
  <c r="BL17" i="20"/>
  <c r="BM17" i="20"/>
  <c r="BN17" i="20"/>
  <c r="BO17" i="20"/>
  <c r="BP17" i="20"/>
  <c r="BQ17" i="20"/>
  <c r="BR17" i="20"/>
  <c r="BS17" i="20"/>
  <c r="BT17" i="20"/>
  <c r="BU17" i="20"/>
  <c r="BV17" i="20"/>
  <c r="BW17" i="20"/>
  <c r="BX17" i="20"/>
  <c r="BY17" i="20"/>
  <c r="BZ17" i="20"/>
  <c r="CA17" i="20"/>
  <c r="CB17" i="20"/>
  <c r="CC17" i="20"/>
  <c r="CD17" i="20"/>
  <c r="CE17" i="20"/>
  <c r="CF17" i="20"/>
  <c r="CG17" i="20"/>
  <c r="CH17" i="20"/>
  <c r="CI17" i="20"/>
  <c r="CJ17" i="20"/>
  <c r="CK17" i="20"/>
  <c r="CL17" i="20"/>
  <c r="CM17" i="20"/>
  <c r="CN17" i="20"/>
  <c r="CO17" i="20"/>
  <c r="CP17" i="20"/>
  <c r="CQ17" i="20"/>
  <c r="CR17" i="20"/>
  <c r="CS17" i="20"/>
  <c r="CT17" i="20"/>
  <c r="CU17" i="20"/>
  <c r="AA18" i="20"/>
  <c r="AB18" i="20"/>
  <c r="AC18" i="20"/>
  <c r="AD18" i="20"/>
  <c r="AE18" i="20"/>
  <c r="AF18" i="20"/>
  <c r="AG18" i="20"/>
  <c r="AH18" i="20"/>
  <c r="AI18" i="20"/>
  <c r="AJ18" i="20"/>
  <c r="AK18" i="20"/>
  <c r="AL18" i="20"/>
  <c r="AM18" i="20"/>
  <c r="AN18" i="20"/>
  <c r="AO18" i="20"/>
  <c r="AP18" i="20"/>
  <c r="AQ18" i="20"/>
  <c r="AR18" i="20"/>
  <c r="AS18" i="20"/>
  <c r="AT18" i="20"/>
  <c r="AU18" i="20"/>
  <c r="AV18" i="20"/>
  <c r="AW18" i="20"/>
  <c r="AX18" i="20"/>
  <c r="AY18" i="20"/>
  <c r="AZ18" i="20"/>
  <c r="BA18" i="20"/>
  <c r="BB18" i="20"/>
  <c r="BC18" i="20"/>
  <c r="BD18" i="20"/>
  <c r="BE18" i="20"/>
  <c r="BF18" i="20"/>
  <c r="BG18" i="20"/>
  <c r="BH18" i="20"/>
  <c r="BI18" i="20"/>
  <c r="BJ18" i="20"/>
  <c r="BK18" i="20"/>
  <c r="BL18" i="20"/>
  <c r="BM18" i="20"/>
  <c r="BN18" i="20"/>
  <c r="BO18" i="20"/>
  <c r="BP18" i="20"/>
  <c r="BQ18" i="20"/>
  <c r="BR18" i="20"/>
  <c r="BS18" i="20"/>
  <c r="BT18" i="20"/>
  <c r="BU18" i="20"/>
  <c r="BV18" i="20"/>
  <c r="BW18" i="20"/>
  <c r="BX18" i="20"/>
  <c r="BY18" i="20"/>
  <c r="BZ18" i="20"/>
  <c r="CA18" i="20"/>
  <c r="CB18" i="20"/>
  <c r="CC18" i="20"/>
  <c r="CD18" i="20"/>
  <c r="CE18" i="20"/>
  <c r="CF18" i="20"/>
  <c r="CG18" i="20"/>
  <c r="CH18" i="20"/>
  <c r="CI18" i="20"/>
  <c r="CJ18" i="20"/>
  <c r="CK18" i="20"/>
  <c r="CL18" i="20"/>
  <c r="CM18" i="20"/>
  <c r="CN18" i="20"/>
  <c r="CO18" i="20"/>
  <c r="CP18" i="20"/>
  <c r="V19" i="20"/>
  <c r="W19" i="20"/>
  <c r="X19" i="20"/>
  <c r="Y19" i="20"/>
  <c r="Z19" i="20"/>
  <c r="AA19" i="20"/>
  <c r="AB19" i="20"/>
  <c r="AC19" i="20"/>
  <c r="AD19" i="20"/>
  <c r="AE19" i="20"/>
  <c r="AF19" i="20"/>
  <c r="AG19" i="20"/>
  <c r="AH19" i="20"/>
  <c r="AI19" i="20"/>
  <c r="AJ19" i="20"/>
  <c r="AK19" i="20"/>
  <c r="AL19" i="20"/>
  <c r="AM19" i="20"/>
  <c r="AN19" i="20"/>
  <c r="AO19" i="20"/>
  <c r="AP19" i="20"/>
  <c r="AQ19" i="20"/>
  <c r="AR19" i="20"/>
  <c r="AS19" i="20"/>
  <c r="AT19" i="20"/>
  <c r="AU19" i="20"/>
  <c r="AV19" i="20"/>
  <c r="AW19" i="20"/>
  <c r="AX19" i="20"/>
  <c r="AY19" i="20"/>
  <c r="AZ19" i="20"/>
  <c r="BA19" i="20"/>
  <c r="BB19" i="20"/>
  <c r="BC19" i="20"/>
  <c r="BD19" i="20"/>
  <c r="BE19" i="20"/>
  <c r="BF19" i="20"/>
  <c r="BG19" i="20"/>
  <c r="BH19" i="20"/>
  <c r="BI19" i="20"/>
  <c r="BJ19" i="20"/>
  <c r="BK19" i="20"/>
  <c r="BL19" i="20"/>
  <c r="BM19" i="20"/>
  <c r="BN19" i="20"/>
  <c r="BO19" i="20"/>
  <c r="BP19" i="20"/>
  <c r="BQ19" i="20"/>
  <c r="BR19" i="20"/>
  <c r="BS19" i="20"/>
  <c r="BT19" i="20"/>
  <c r="BU19" i="20"/>
  <c r="BV19" i="20"/>
  <c r="BW19" i="20"/>
  <c r="BX19" i="20"/>
  <c r="BY19" i="20"/>
  <c r="BZ19" i="20"/>
  <c r="CA19" i="20"/>
  <c r="CB19" i="20"/>
  <c r="CC19" i="20"/>
  <c r="CD19" i="20"/>
  <c r="CE19" i="20"/>
  <c r="CF19" i="20"/>
  <c r="CG19" i="20"/>
  <c r="CH19" i="20"/>
  <c r="CI19" i="20"/>
  <c r="CJ19" i="20"/>
  <c r="CK19" i="20"/>
  <c r="Q20" i="20"/>
  <c r="R20" i="20"/>
  <c r="S20" i="20"/>
  <c r="T20" i="20"/>
  <c r="U20" i="20"/>
  <c r="V20" i="20"/>
  <c r="W20" i="20"/>
  <c r="X20" i="20"/>
  <c r="Y20" i="20"/>
  <c r="Z20" i="20"/>
  <c r="AA20" i="20"/>
  <c r="AB20" i="20"/>
  <c r="AC20" i="20"/>
  <c r="AD20" i="20"/>
  <c r="AE20" i="20"/>
  <c r="AF20" i="20"/>
  <c r="AG20" i="20"/>
  <c r="AH20" i="20"/>
  <c r="AI20" i="20"/>
  <c r="AJ20" i="20"/>
  <c r="AK20" i="20"/>
  <c r="AL20" i="20"/>
  <c r="AM20" i="20"/>
  <c r="AN20" i="20"/>
  <c r="AO20" i="20"/>
  <c r="AP20" i="20"/>
  <c r="AQ20" i="20"/>
  <c r="AR20" i="20"/>
  <c r="AS20" i="20"/>
  <c r="AT20" i="20"/>
  <c r="AU20" i="20"/>
  <c r="AV20" i="20"/>
  <c r="AW20" i="20"/>
  <c r="AX20" i="20"/>
  <c r="AY20" i="20"/>
  <c r="AZ20" i="20"/>
  <c r="BA20" i="20"/>
  <c r="BB20" i="20"/>
  <c r="BC20" i="20"/>
  <c r="BD20" i="20"/>
  <c r="BE20" i="20"/>
  <c r="BF20" i="20"/>
  <c r="BG20" i="20"/>
  <c r="BH20" i="20"/>
  <c r="BI20" i="20"/>
  <c r="BJ20" i="20"/>
  <c r="BK20" i="20"/>
  <c r="BL20" i="20"/>
  <c r="BM20" i="20"/>
  <c r="BN20" i="20"/>
  <c r="BO20" i="20"/>
  <c r="BP20" i="20"/>
  <c r="BQ20" i="20"/>
  <c r="BR20" i="20"/>
  <c r="BS20" i="20"/>
  <c r="BT20" i="20"/>
  <c r="BU20" i="20"/>
  <c r="BV20" i="20"/>
  <c r="BW20" i="20"/>
  <c r="BX20" i="20"/>
  <c r="BY20" i="20"/>
  <c r="BZ20" i="20"/>
  <c r="CA20" i="20"/>
  <c r="CB20" i="20"/>
  <c r="CC20" i="20"/>
  <c r="CD20" i="20"/>
  <c r="CE20" i="20"/>
  <c r="CF20" i="20"/>
  <c r="L21" i="20"/>
  <c r="M21" i="20"/>
  <c r="N21" i="20"/>
  <c r="O21" i="20"/>
  <c r="P21" i="20"/>
  <c r="Q21" i="20"/>
  <c r="R21" i="20"/>
  <c r="S21" i="20"/>
  <c r="T21" i="20"/>
  <c r="U21" i="20"/>
  <c r="V21" i="20"/>
  <c r="W21" i="20"/>
  <c r="X21" i="20"/>
  <c r="Y21" i="20"/>
  <c r="Z21" i="20"/>
  <c r="AA21" i="20"/>
  <c r="AB21" i="20"/>
  <c r="AC21" i="20"/>
  <c r="AD21" i="20"/>
  <c r="AE21" i="20"/>
  <c r="AF21" i="20"/>
  <c r="AG21" i="20"/>
  <c r="AH21" i="20"/>
  <c r="AI21" i="20"/>
  <c r="AJ21" i="20"/>
  <c r="AK21" i="20"/>
  <c r="AL21" i="20"/>
  <c r="AM21" i="20"/>
  <c r="AN21" i="20"/>
  <c r="AO21" i="20"/>
  <c r="AP21" i="20"/>
  <c r="AQ21" i="20"/>
  <c r="AR21" i="20"/>
  <c r="AS21" i="20"/>
  <c r="AT21" i="20"/>
  <c r="AU21" i="20"/>
  <c r="AV21" i="20"/>
  <c r="AW21" i="20"/>
  <c r="AX21" i="20"/>
  <c r="AY21" i="20"/>
  <c r="AZ21" i="20"/>
  <c r="BA21" i="20"/>
  <c r="BB21" i="20"/>
  <c r="BC21" i="20"/>
  <c r="BD21" i="20"/>
  <c r="BE21" i="20"/>
  <c r="BF21" i="20"/>
  <c r="BG21" i="20"/>
  <c r="BH21" i="20"/>
  <c r="BI21" i="20"/>
  <c r="BJ21" i="20"/>
  <c r="BK21" i="20"/>
  <c r="BL21" i="20"/>
  <c r="BM21" i="20"/>
  <c r="BN21" i="20"/>
  <c r="BO21" i="20"/>
  <c r="BP21" i="20"/>
  <c r="BQ21" i="20"/>
  <c r="BR21" i="20"/>
  <c r="BS21" i="20"/>
  <c r="BT21" i="20"/>
  <c r="BU21" i="20"/>
  <c r="BV21" i="20"/>
  <c r="BW21" i="20"/>
  <c r="BX21" i="20"/>
  <c r="BY21" i="20"/>
  <c r="BZ21" i="20"/>
  <c r="CA21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V22" i="20"/>
  <c r="W22" i="20"/>
  <c r="X22" i="20"/>
  <c r="Y22" i="20"/>
  <c r="Z22" i="20"/>
  <c r="AA22" i="20"/>
  <c r="AB22" i="20"/>
  <c r="AC22" i="20"/>
  <c r="AD22" i="20"/>
  <c r="AE22" i="20"/>
  <c r="AF22" i="20"/>
  <c r="AG22" i="20"/>
  <c r="AH22" i="20"/>
  <c r="AI22" i="20"/>
  <c r="AJ22" i="20"/>
  <c r="AK22" i="20"/>
  <c r="AL22" i="20"/>
  <c r="AM22" i="20"/>
  <c r="AN22" i="20"/>
  <c r="AO22" i="20"/>
  <c r="AP22" i="20"/>
  <c r="AQ22" i="20"/>
  <c r="AR22" i="20"/>
  <c r="AS22" i="20"/>
  <c r="AT22" i="20"/>
  <c r="AU22" i="20"/>
  <c r="AV22" i="20"/>
  <c r="AW22" i="20"/>
  <c r="AX22" i="20"/>
  <c r="AY22" i="20"/>
  <c r="AZ22" i="20"/>
  <c r="BA22" i="20"/>
  <c r="BB22" i="20"/>
  <c r="BC22" i="20"/>
  <c r="BD22" i="20"/>
  <c r="BE22" i="20"/>
  <c r="BF22" i="20"/>
  <c r="BG22" i="20"/>
  <c r="BH22" i="20"/>
  <c r="BI22" i="20"/>
  <c r="BJ22" i="20"/>
  <c r="BK22" i="20"/>
  <c r="BL22" i="20"/>
  <c r="BM22" i="20"/>
  <c r="BN22" i="20"/>
  <c r="BO22" i="20"/>
  <c r="BP22" i="20"/>
  <c r="BQ22" i="20"/>
  <c r="BR22" i="20"/>
  <c r="BS22" i="20"/>
  <c r="BT22" i="20"/>
  <c r="BU22" i="20"/>
  <c r="BV22" i="20"/>
  <c r="B23" i="20"/>
  <c r="C23" i="20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/>
  <c r="V23" i="20"/>
  <c r="W23" i="20"/>
  <c r="X23" i="20"/>
  <c r="Y23" i="20"/>
  <c r="Z23" i="20"/>
  <c r="AA23" i="20"/>
  <c r="AB23" i="20"/>
  <c r="AC23" i="20"/>
  <c r="AD23" i="20"/>
  <c r="AE23" i="20"/>
  <c r="AF23" i="20"/>
  <c r="AG23" i="20"/>
  <c r="AH23" i="20"/>
  <c r="AI23" i="20"/>
  <c r="AJ23" i="20"/>
  <c r="AK23" i="20"/>
  <c r="AL23" i="20"/>
  <c r="AM23" i="20"/>
  <c r="AN23" i="20"/>
  <c r="AO23" i="20"/>
  <c r="AP23" i="20"/>
  <c r="AQ23" i="20"/>
  <c r="AR23" i="20"/>
  <c r="AS23" i="20"/>
  <c r="AT23" i="20"/>
  <c r="AU23" i="20"/>
  <c r="AV23" i="20"/>
  <c r="AW23" i="20"/>
  <c r="AX23" i="20"/>
  <c r="AY23" i="20"/>
  <c r="AZ23" i="20"/>
  <c r="BA23" i="20"/>
  <c r="BB23" i="20"/>
  <c r="BC23" i="20"/>
  <c r="BD23" i="20"/>
  <c r="BE23" i="20"/>
  <c r="BF23" i="20"/>
  <c r="BG23" i="20"/>
  <c r="BH23" i="20"/>
  <c r="BI23" i="20"/>
  <c r="BJ23" i="20"/>
  <c r="BK23" i="20"/>
  <c r="BL23" i="20"/>
  <c r="BM23" i="20"/>
  <c r="BN23" i="20"/>
  <c r="BO23" i="20"/>
  <c r="BP23" i="20"/>
  <c r="BQ23" i="20"/>
  <c r="CY2" i="19"/>
  <c r="CZ2" i="19"/>
  <c r="DA2" i="19"/>
  <c r="DB2" i="19"/>
  <c r="DC2" i="19"/>
  <c r="DD2" i="19"/>
  <c r="DE2" i="19"/>
  <c r="DF2" i="19"/>
  <c r="DG2" i="19"/>
  <c r="DH2" i="19"/>
  <c r="DI2" i="19"/>
  <c r="DJ2" i="19"/>
  <c r="DK2" i="19"/>
  <c r="DL2" i="19"/>
  <c r="DM2" i="19"/>
  <c r="DN2" i="19"/>
  <c r="DO2" i="19"/>
  <c r="DP2" i="19"/>
  <c r="DQ2" i="19"/>
  <c r="DR2" i="19"/>
  <c r="DS2" i="19"/>
  <c r="DT2" i="19"/>
  <c r="DU2" i="19"/>
  <c r="DV2" i="19"/>
  <c r="DW2" i="19"/>
  <c r="DX2" i="19"/>
  <c r="DY2" i="19"/>
  <c r="DZ2" i="19"/>
  <c r="EA2" i="19"/>
  <c r="EB2" i="19"/>
  <c r="EC2" i="19"/>
  <c r="ED2" i="19"/>
  <c r="EE2" i="19"/>
  <c r="EF2" i="19"/>
  <c r="EG2" i="19"/>
  <c r="EH2" i="19"/>
  <c r="EI2" i="19"/>
  <c r="EJ2" i="19"/>
  <c r="EK2" i="19"/>
  <c r="EL2" i="19"/>
  <c r="EM2" i="19"/>
  <c r="EN2" i="19"/>
  <c r="EO2" i="19"/>
  <c r="EP2" i="19"/>
  <c r="EQ2" i="19"/>
  <c r="ER2" i="19"/>
  <c r="ES2" i="19"/>
  <c r="ET2" i="19"/>
  <c r="EU2" i="19"/>
  <c r="EV2" i="19"/>
  <c r="EW2" i="19"/>
  <c r="EX2" i="19"/>
  <c r="EY2" i="19"/>
  <c r="EZ2" i="19"/>
  <c r="FA2" i="19"/>
  <c r="FB2" i="19"/>
  <c r="FC2" i="19"/>
  <c r="FD2" i="19"/>
  <c r="FE2" i="19"/>
  <c r="FF2" i="19"/>
  <c r="FG2" i="19"/>
  <c r="CW3" i="19"/>
  <c r="CX3" i="19"/>
  <c r="CY3" i="19"/>
  <c r="CZ3" i="19"/>
  <c r="DA3" i="19"/>
  <c r="DB3" i="19"/>
  <c r="DC3" i="19"/>
  <c r="DD3" i="19"/>
  <c r="DE3" i="19"/>
  <c r="DF3" i="19"/>
  <c r="DG3" i="19"/>
  <c r="DH3" i="19"/>
  <c r="DI3" i="19"/>
  <c r="DJ3" i="19"/>
  <c r="DK3" i="19"/>
  <c r="DL3" i="19"/>
  <c r="DM3" i="19"/>
  <c r="DN3" i="19"/>
  <c r="DO3" i="19"/>
  <c r="DP3" i="19"/>
  <c r="DQ3" i="19"/>
  <c r="DR3" i="19"/>
  <c r="DS3" i="19"/>
  <c r="DT3" i="19"/>
  <c r="DU3" i="19"/>
  <c r="DV3" i="19"/>
  <c r="DW3" i="19"/>
  <c r="DX3" i="19"/>
  <c r="DY3" i="19"/>
  <c r="DZ3" i="19"/>
  <c r="EA3" i="19"/>
  <c r="EB3" i="19"/>
  <c r="EC3" i="19"/>
  <c r="ED3" i="19"/>
  <c r="EE3" i="19"/>
  <c r="EF3" i="19"/>
  <c r="EG3" i="19"/>
  <c r="EH3" i="19"/>
  <c r="EI3" i="19"/>
  <c r="EJ3" i="19"/>
  <c r="EK3" i="19"/>
  <c r="EL3" i="19"/>
  <c r="EM3" i="19"/>
  <c r="EN3" i="19"/>
  <c r="EO3" i="19"/>
  <c r="EP3" i="19"/>
  <c r="EQ3" i="19"/>
  <c r="ER3" i="19"/>
  <c r="ES3" i="19"/>
  <c r="ET3" i="19"/>
  <c r="EU3" i="19"/>
  <c r="EV3" i="19"/>
  <c r="EW3" i="19"/>
  <c r="EX3" i="19"/>
  <c r="EY3" i="19"/>
  <c r="EZ3" i="19"/>
  <c r="FA3" i="19"/>
  <c r="FB3" i="19"/>
  <c r="FC3" i="19"/>
  <c r="FD3" i="19"/>
  <c r="FE3" i="19"/>
  <c r="FF3" i="19"/>
  <c r="CS4" i="19"/>
  <c r="CT4" i="19"/>
  <c r="CU4" i="19"/>
  <c r="CV4" i="19"/>
  <c r="CW4" i="19"/>
  <c r="CX4" i="19"/>
  <c r="CY4" i="19"/>
  <c r="CZ4" i="19"/>
  <c r="DA4" i="19"/>
  <c r="DB4" i="19"/>
  <c r="DC4" i="19"/>
  <c r="DD4" i="19"/>
  <c r="DE4" i="19"/>
  <c r="DF4" i="19"/>
  <c r="DG4" i="19"/>
  <c r="DH4" i="19"/>
  <c r="DI4" i="19"/>
  <c r="DJ4" i="19"/>
  <c r="DK4" i="19"/>
  <c r="DL4" i="19"/>
  <c r="DM4" i="19"/>
  <c r="DN4" i="19"/>
  <c r="DO4" i="19"/>
  <c r="DP4" i="19"/>
  <c r="DQ4" i="19"/>
  <c r="DR4" i="19"/>
  <c r="DS4" i="19"/>
  <c r="DT4" i="19"/>
  <c r="DU4" i="19"/>
  <c r="DV4" i="19"/>
  <c r="DW4" i="19"/>
  <c r="DX4" i="19"/>
  <c r="DY4" i="19"/>
  <c r="DZ4" i="19"/>
  <c r="EA4" i="19"/>
  <c r="EB4" i="19"/>
  <c r="EC4" i="19"/>
  <c r="ED4" i="19"/>
  <c r="EE4" i="19"/>
  <c r="EF4" i="19"/>
  <c r="EG4" i="19"/>
  <c r="EH4" i="19"/>
  <c r="EI4" i="19"/>
  <c r="EJ4" i="19"/>
  <c r="EK4" i="19"/>
  <c r="EL4" i="19"/>
  <c r="EM4" i="19"/>
  <c r="EN4" i="19"/>
  <c r="EO4" i="19"/>
  <c r="EP4" i="19"/>
  <c r="EQ4" i="19"/>
  <c r="ER4" i="19"/>
  <c r="ES4" i="19"/>
  <c r="ET4" i="19"/>
  <c r="EU4" i="19"/>
  <c r="EV4" i="19"/>
  <c r="EW4" i="19"/>
  <c r="EX4" i="19"/>
  <c r="EY4" i="19"/>
  <c r="EZ4" i="19"/>
  <c r="FA4" i="19"/>
  <c r="FB4" i="19"/>
  <c r="FC4" i="19"/>
  <c r="FD4" i="19"/>
  <c r="FE4" i="19"/>
  <c r="FF4" i="19"/>
  <c r="FG4" i="19"/>
  <c r="FH4" i="19"/>
  <c r="CN5" i="19"/>
  <c r="CO5" i="19"/>
  <c r="CP5" i="19"/>
  <c r="CQ5" i="19"/>
  <c r="CR5" i="19"/>
  <c r="CS5" i="19"/>
  <c r="CT5" i="19"/>
  <c r="CU5" i="19"/>
  <c r="CV5" i="19"/>
  <c r="CW5" i="19"/>
  <c r="CX5" i="19"/>
  <c r="CY5" i="19"/>
  <c r="CZ5" i="19"/>
  <c r="DA5" i="19"/>
  <c r="DB5" i="19"/>
  <c r="DC5" i="19"/>
  <c r="DD5" i="19"/>
  <c r="DE5" i="19"/>
  <c r="DF5" i="19"/>
  <c r="DG5" i="19"/>
  <c r="DH5" i="19"/>
  <c r="DI5" i="19"/>
  <c r="DJ5" i="19"/>
  <c r="DK5" i="19"/>
  <c r="DL5" i="19"/>
  <c r="DM5" i="19"/>
  <c r="DN5" i="19"/>
  <c r="DO5" i="19"/>
  <c r="DP5" i="19"/>
  <c r="DQ5" i="19"/>
  <c r="DR5" i="19"/>
  <c r="DS5" i="19"/>
  <c r="DT5" i="19"/>
  <c r="DU5" i="19"/>
  <c r="DV5" i="19"/>
  <c r="DW5" i="19"/>
  <c r="DX5" i="19"/>
  <c r="DY5" i="19"/>
  <c r="DZ5" i="19"/>
  <c r="EA5" i="19"/>
  <c r="EB5" i="19"/>
  <c r="EC5" i="19"/>
  <c r="ED5" i="19"/>
  <c r="EE5" i="19"/>
  <c r="EF5" i="19"/>
  <c r="EG5" i="19"/>
  <c r="EH5" i="19"/>
  <c r="EI5" i="19"/>
  <c r="EJ5" i="19"/>
  <c r="EK5" i="19"/>
  <c r="EL5" i="19"/>
  <c r="EM5" i="19"/>
  <c r="EN5" i="19"/>
  <c r="EO5" i="19"/>
  <c r="EP5" i="19"/>
  <c r="EQ5" i="19"/>
  <c r="ER5" i="19"/>
  <c r="ES5" i="19"/>
  <c r="ET5" i="19"/>
  <c r="EU5" i="19"/>
  <c r="EV5" i="19"/>
  <c r="EW5" i="19"/>
  <c r="EX5" i="19"/>
  <c r="EY5" i="19"/>
  <c r="EZ5" i="19"/>
  <c r="FA5" i="19"/>
  <c r="FB5" i="19"/>
  <c r="FC5" i="19"/>
  <c r="CI6" i="19"/>
  <c r="CJ6" i="19"/>
  <c r="CK6" i="19"/>
  <c r="CL6" i="19"/>
  <c r="CM6" i="19"/>
  <c r="CN6" i="19"/>
  <c r="CO6" i="19"/>
  <c r="CP6" i="19"/>
  <c r="CQ6" i="19"/>
  <c r="CR6" i="19"/>
  <c r="CS6" i="19"/>
  <c r="CT6" i="19"/>
  <c r="CU6" i="19"/>
  <c r="CV6" i="19"/>
  <c r="CW6" i="19"/>
  <c r="CX6" i="19"/>
  <c r="CY6" i="19"/>
  <c r="CZ6" i="19"/>
  <c r="DA6" i="19"/>
  <c r="DB6" i="19"/>
  <c r="DC6" i="19"/>
  <c r="DD6" i="19"/>
  <c r="DE6" i="19"/>
  <c r="DF6" i="19"/>
  <c r="DG6" i="19"/>
  <c r="DH6" i="19"/>
  <c r="DI6" i="19"/>
  <c r="DJ6" i="19"/>
  <c r="DK6" i="19"/>
  <c r="DL6" i="19"/>
  <c r="DM6" i="19"/>
  <c r="DN6" i="19"/>
  <c r="DO6" i="19"/>
  <c r="DP6" i="19"/>
  <c r="DQ6" i="19"/>
  <c r="DR6" i="19"/>
  <c r="DS6" i="19"/>
  <c r="DT6" i="19"/>
  <c r="DU6" i="19"/>
  <c r="DV6" i="19"/>
  <c r="DW6" i="19"/>
  <c r="DX6" i="19"/>
  <c r="DY6" i="19"/>
  <c r="DZ6" i="19"/>
  <c r="EA6" i="19"/>
  <c r="EB6" i="19"/>
  <c r="EC6" i="19"/>
  <c r="ED6" i="19"/>
  <c r="EE6" i="19"/>
  <c r="EF6" i="19"/>
  <c r="EG6" i="19"/>
  <c r="EH6" i="19"/>
  <c r="EI6" i="19"/>
  <c r="EJ6" i="19"/>
  <c r="EK6" i="19"/>
  <c r="EL6" i="19"/>
  <c r="EM6" i="19"/>
  <c r="EN6" i="19"/>
  <c r="EO6" i="19"/>
  <c r="EP6" i="19"/>
  <c r="EQ6" i="19"/>
  <c r="ER6" i="19"/>
  <c r="ES6" i="19"/>
  <c r="ET6" i="19"/>
  <c r="EU6" i="19"/>
  <c r="EV6" i="19"/>
  <c r="EW6" i="19"/>
  <c r="EX6" i="19"/>
  <c r="CD7" i="19"/>
  <c r="CE7" i="19"/>
  <c r="CF7" i="19"/>
  <c r="CG7" i="19"/>
  <c r="CH7" i="19"/>
  <c r="CI7" i="19"/>
  <c r="CJ7" i="19"/>
  <c r="CK7" i="19"/>
  <c r="CL7" i="19"/>
  <c r="CM7" i="19"/>
  <c r="CN7" i="19"/>
  <c r="CO7" i="19"/>
  <c r="CP7" i="19"/>
  <c r="CQ7" i="19"/>
  <c r="CR7" i="19"/>
  <c r="CS7" i="19"/>
  <c r="CT7" i="19"/>
  <c r="CU7" i="19"/>
  <c r="CV7" i="19"/>
  <c r="CW7" i="19"/>
  <c r="CX7" i="19"/>
  <c r="CY7" i="19"/>
  <c r="CZ7" i="19"/>
  <c r="DA7" i="19"/>
  <c r="DB7" i="19"/>
  <c r="DC7" i="19"/>
  <c r="DD7" i="19"/>
  <c r="DE7" i="19"/>
  <c r="DF7" i="19"/>
  <c r="DG7" i="19"/>
  <c r="DH7" i="19"/>
  <c r="DI7" i="19"/>
  <c r="DJ7" i="19"/>
  <c r="DK7" i="19"/>
  <c r="DL7" i="19"/>
  <c r="DM7" i="19"/>
  <c r="DN7" i="19"/>
  <c r="DO7" i="19"/>
  <c r="DP7" i="19"/>
  <c r="DQ7" i="19"/>
  <c r="DR7" i="19"/>
  <c r="DS7" i="19"/>
  <c r="DT7" i="19"/>
  <c r="DU7" i="19"/>
  <c r="DV7" i="19"/>
  <c r="DW7" i="19"/>
  <c r="DX7" i="19"/>
  <c r="DY7" i="19"/>
  <c r="DZ7" i="19"/>
  <c r="EA7" i="19"/>
  <c r="EB7" i="19"/>
  <c r="EC7" i="19"/>
  <c r="ED7" i="19"/>
  <c r="EE7" i="19"/>
  <c r="EF7" i="19"/>
  <c r="EG7" i="19"/>
  <c r="EH7" i="19"/>
  <c r="EI7" i="19"/>
  <c r="EJ7" i="19"/>
  <c r="EK7" i="19"/>
  <c r="EL7" i="19"/>
  <c r="EM7" i="19"/>
  <c r="EN7" i="19"/>
  <c r="EO7" i="19"/>
  <c r="EP7" i="19"/>
  <c r="EQ7" i="19"/>
  <c r="ER7" i="19"/>
  <c r="ES7" i="19"/>
  <c r="BY8" i="19"/>
  <c r="BZ8" i="19"/>
  <c r="CA8" i="19"/>
  <c r="CB8" i="19"/>
  <c r="CC8" i="19"/>
  <c r="CD8" i="19"/>
  <c r="CE8" i="19"/>
  <c r="CF8" i="19"/>
  <c r="CG8" i="19"/>
  <c r="CH8" i="19"/>
  <c r="CI8" i="19"/>
  <c r="CJ8" i="19"/>
  <c r="CK8" i="19"/>
  <c r="CL8" i="19"/>
  <c r="CM8" i="19"/>
  <c r="CN8" i="19"/>
  <c r="CO8" i="19"/>
  <c r="CP8" i="19"/>
  <c r="CQ8" i="19"/>
  <c r="CR8" i="19"/>
  <c r="CS8" i="19"/>
  <c r="CT8" i="19"/>
  <c r="CU8" i="19"/>
  <c r="CV8" i="19"/>
  <c r="CW8" i="19"/>
  <c r="CX8" i="19"/>
  <c r="CY8" i="19"/>
  <c r="CZ8" i="19"/>
  <c r="DA8" i="19"/>
  <c r="DB8" i="19"/>
  <c r="DC8" i="19"/>
  <c r="DD8" i="19"/>
  <c r="DE8" i="19"/>
  <c r="DF8" i="19"/>
  <c r="DG8" i="19"/>
  <c r="DH8" i="19"/>
  <c r="DI8" i="19"/>
  <c r="DJ8" i="19"/>
  <c r="DK8" i="19"/>
  <c r="DL8" i="19"/>
  <c r="DM8" i="19"/>
  <c r="DN8" i="19"/>
  <c r="DO8" i="19"/>
  <c r="DP8" i="19"/>
  <c r="DQ8" i="19"/>
  <c r="DR8" i="19"/>
  <c r="DS8" i="19"/>
  <c r="DT8" i="19"/>
  <c r="DU8" i="19"/>
  <c r="DV8" i="19"/>
  <c r="DW8" i="19"/>
  <c r="DX8" i="19"/>
  <c r="DY8" i="19"/>
  <c r="DZ8" i="19"/>
  <c r="EA8" i="19"/>
  <c r="EB8" i="19"/>
  <c r="EC8" i="19"/>
  <c r="ED8" i="19"/>
  <c r="EE8" i="19"/>
  <c r="EF8" i="19"/>
  <c r="EG8" i="19"/>
  <c r="EH8" i="19"/>
  <c r="EI8" i="19"/>
  <c r="EJ8" i="19"/>
  <c r="EK8" i="19"/>
  <c r="EL8" i="19"/>
  <c r="EM8" i="19"/>
  <c r="EN8" i="19"/>
  <c r="BT9" i="19"/>
  <c r="BU9" i="19"/>
  <c r="BV9" i="19"/>
  <c r="BW9" i="19"/>
  <c r="BX9" i="19"/>
  <c r="BY9" i="19"/>
  <c r="BZ9" i="19"/>
  <c r="CA9" i="19"/>
  <c r="CB9" i="19"/>
  <c r="CC9" i="19"/>
  <c r="CD9" i="19"/>
  <c r="CE9" i="19"/>
  <c r="CF9" i="19"/>
  <c r="CG9" i="19"/>
  <c r="CH9" i="19"/>
  <c r="CI9" i="19"/>
  <c r="CJ9" i="19"/>
  <c r="CK9" i="19"/>
  <c r="CL9" i="19"/>
  <c r="CM9" i="19"/>
  <c r="CN9" i="19"/>
  <c r="CO9" i="19"/>
  <c r="CP9" i="19"/>
  <c r="CQ9" i="19"/>
  <c r="CR9" i="19"/>
  <c r="CS9" i="19"/>
  <c r="CT9" i="19"/>
  <c r="CU9" i="19"/>
  <c r="CV9" i="19"/>
  <c r="CW9" i="19"/>
  <c r="CX9" i="19"/>
  <c r="CY9" i="19"/>
  <c r="CZ9" i="19"/>
  <c r="DA9" i="19"/>
  <c r="DB9" i="19"/>
  <c r="DC9" i="19"/>
  <c r="DD9" i="19"/>
  <c r="DE9" i="19"/>
  <c r="DF9" i="19"/>
  <c r="DG9" i="19"/>
  <c r="DH9" i="19"/>
  <c r="DI9" i="19"/>
  <c r="DJ9" i="19"/>
  <c r="DK9" i="19"/>
  <c r="DL9" i="19"/>
  <c r="DM9" i="19"/>
  <c r="DN9" i="19"/>
  <c r="DO9" i="19"/>
  <c r="DP9" i="19"/>
  <c r="DQ9" i="19"/>
  <c r="DR9" i="19"/>
  <c r="DS9" i="19"/>
  <c r="DT9" i="19"/>
  <c r="DU9" i="19"/>
  <c r="DV9" i="19"/>
  <c r="DW9" i="19"/>
  <c r="DX9" i="19"/>
  <c r="DY9" i="19"/>
  <c r="DZ9" i="19"/>
  <c r="EA9" i="19"/>
  <c r="EB9" i="19"/>
  <c r="EC9" i="19"/>
  <c r="ED9" i="19"/>
  <c r="EE9" i="19"/>
  <c r="EF9" i="19"/>
  <c r="EG9" i="19"/>
  <c r="EH9" i="19"/>
  <c r="EI9" i="19"/>
  <c r="BO10" i="19"/>
  <c r="BP10" i="19"/>
  <c r="BQ10" i="19"/>
  <c r="BR10" i="19"/>
  <c r="BS10" i="19"/>
  <c r="BT10" i="19"/>
  <c r="BU10" i="19"/>
  <c r="BV10" i="19"/>
  <c r="BW10" i="19"/>
  <c r="BX10" i="19"/>
  <c r="BY10" i="19"/>
  <c r="BZ10" i="19"/>
  <c r="CA10" i="19"/>
  <c r="CB10" i="19"/>
  <c r="CC10" i="19"/>
  <c r="CD10" i="19"/>
  <c r="CE10" i="19"/>
  <c r="CF10" i="19"/>
  <c r="CG10" i="19"/>
  <c r="CH10" i="19"/>
  <c r="CI10" i="19"/>
  <c r="CJ10" i="19"/>
  <c r="CK10" i="19"/>
  <c r="CL10" i="19"/>
  <c r="CM10" i="19"/>
  <c r="CN10" i="19"/>
  <c r="CO10" i="19"/>
  <c r="CP10" i="19"/>
  <c r="CQ10" i="19"/>
  <c r="CR10" i="19"/>
  <c r="CS10" i="19"/>
  <c r="CT10" i="19"/>
  <c r="CU10" i="19"/>
  <c r="CV10" i="19"/>
  <c r="CW10" i="19"/>
  <c r="CX10" i="19"/>
  <c r="CY10" i="19"/>
  <c r="CZ10" i="19"/>
  <c r="DA10" i="19"/>
  <c r="DB10" i="19"/>
  <c r="DC10" i="19"/>
  <c r="DD10" i="19"/>
  <c r="DE10" i="19"/>
  <c r="DF10" i="19"/>
  <c r="DG10" i="19"/>
  <c r="DH10" i="19"/>
  <c r="DI10" i="19"/>
  <c r="DJ10" i="19"/>
  <c r="DK10" i="19"/>
  <c r="DL10" i="19"/>
  <c r="DM10" i="19"/>
  <c r="DN10" i="19"/>
  <c r="DO10" i="19"/>
  <c r="DP10" i="19"/>
  <c r="DQ10" i="19"/>
  <c r="DR10" i="19"/>
  <c r="DS10" i="19"/>
  <c r="DT10" i="19"/>
  <c r="DU10" i="19"/>
  <c r="DV10" i="19"/>
  <c r="DW10" i="19"/>
  <c r="DX10" i="19"/>
  <c r="DY10" i="19"/>
  <c r="DZ10" i="19"/>
  <c r="EA10" i="19"/>
  <c r="EB10" i="19"/>
  <c r="EC10" i="19"/>
  <c r="ED10" i="19"/>
  <c r="BJ11" i="19"/>
  <c r="BK11" i="19"/>
  <c r="BL11" i="19"/>
  <c r="BM11" i="19"/>
  <c r="BN11" i="19"/>
  <c r="BO11" i="19"/>
  <c r="BP11" i="19"/>
  <c r="BQ11" i="19"/>
  <c r="BR11" i="19"/>
  <c r="BS11" i="19"/>
  <c r="BT11" i="19"/>
  <c r="BU11" i="19"/>
  <c r="BV11" i="19"/>
  <c r="BW11" i="19"/>
  <c r="BX11" i="19"/>
  <c r="BY11" i="19"/>
  <c r="BZ11" i="19"/>
  <c r="CA11" i="19"/>
  <c r="CB11" i="19"/>
  <c r="CC11" i="19"/>
  <c r="CD11" i="19"/>
  <c r="CE11" i="19"/>
  <c r="CF11" i="19"/>
  <c r="CG11" i="19"/>
  <c r="CH11" i="19"/>
  <c r="CI11" i="19"/>
  <c r="CJ11" i="19"/>
  <c r="CK11" i="19"/>
  <c r="CL11" i="19"/>
  <c r="CM11" i="19"/>
  <c r="CN11" i="19"/>
  <c r="CO11" i="19"/>
  <c r="CP11" i="19"/>
  <c r="CQ11" i="19"/>
  <c r="CR11" i="19"/>
  <c r="CS11" i="19"/>
  <c r="CT11" i="19"/>
  <c r="CU11" i="19"/>
  <c r="CV11" i="19"/>
  <c r="CW11" i="19"/>
  <c r="CX11" i="19"/>
  <c r="CY11" i="19"/>
  <c r="CZ11" i="19"/>
  <c r="DA11" i="19"/>
  <c r="DB11" i="19"/>
  <c r="DC11" i="19"/>
  <c r="DD11" i="19"/>
  <c r="DE11" i="19"/>
  <c r="DF11" i="19"/>
  <c r="DG11" i="19"/>
  <c r="DH11" i="19"/>
  <c r="DI11" i="19"/>
  <c r="DJ11" i="19"/>
  <c r="DK11" i="19"/>
  <c r="DL11" i="19"/>
  <c r="DM11" i="19"/>
  <c r="DN11" i="19"/>
  <c r="DO11" i="19"/>
  <c r="DP11" i="19"/>
  <c r="DQ11" i="19"/>
  <c r="DR11" i="19"/>
  <c r="DS11" i="19"/>
  <c r="DT11" i="19"/>
  <c r="DU11" i="19"/>
  <c r="DV11" i="19"/>
  <c r="DW11" i="19"/>
  <c r="DX11" i="19"/>
  <c r="DY11" i="19"/>
  <c r="BE12" i="19"/>
  <c r="BF12" i="19"/>
  <c r="BG12" i="19"/>
  <c r="BH12" i="19"/>
  <c r="BI12" i="19"/>
  <c r="BJ12" i="19"/>
  <c r="BK12" i="19"/>
  <c r="BL12" i="19"/>
  <c r="BM12" i="19"/>
  <c r="BN12" i="19"/>
  <c r="BO12" i="19"/>
  <c r="BP12" i="19"/>
  <c r="BQ12" i="19"/>
  <c r="BR12" i="19"/>
  <c r="BS12" i="19"/>
  <c r="BT12" i="19"/>
  <c r="BU12" i="19"/>
  <c r="BV12" i="19"/>
  <c r="BW12" i="19"/>
  <c r="BX12" i="19"/>
  <c r="BY12" i="19"/>
  <c r="BZ12" i="19"/>
  <c r="CA12" i="19"/>
  <c r="CB12" i="19"/>
  <c r="CC12" i="19"/>
  <c r="CD12" i="19"/>
  <c r="CE12" i="19"/>
  <c r="CF12" i="19"/>
  <c r="CG12" i="19"/>
  <c r="CH12" i="19"/>
  <c r="CI12" i="19"/>
  <c r="CJ12" i="19"/>
  <c r="CK12" i="19"/>
  <c r="CL12" i="19"/>
  <c r="CM12" i="19"/>
  <c r="CN12" i="19"/>
  <c r="CO12" i="19"/>
  <c r="CP12" i="19"/>
  <c r="CQ12" i="19"/>
  <c r="CR12" i="19"/>
  <c r="CS12" i="19"/>
  <c r="CT12" i="19"/>
  <c r="CU12" i="19"/>
  <c r="CV12" i="19"/>
  <c r="CW12" i="19"/>
  <c r="CX12" i="19"/>
  <c r="CY12" i="19"/>
  <c r="CZ12" i="19"/>
  <c r="DA12" i="19"/>
  <c r="DB12" i="19"/>
  <c r="DC12" i="19"/>
  <c r="DD12" i="19"/>
  <c r="DE12" i="19"/>
  <c r="DF12" i="19"/>
  <c r="DG12" i="19"/>
  <c r="DH12" i="19"/>
  <c r="DI12" i="19"/>
  <c r="DJ12" i="19"/>
  <c r="DK12" i="19"/>
  <c r="DL12" i="19"/>
  <c r="DM12" i="19"/>
  <c r="DN12" i="19"/>
  <c r="DO12" i="19"/>
  <c r="DP12" i="19"/>
  <c r="DQ12" i="19"/>
  <c r="DR12" i="19"/>
  <c r="DS12" i="19"/>
  <c r="DT12" i="19"/>
  <c r="AZ13" i="19"/>
  <c r="BA13" i="19"/>
  <c r="BB13" i="19"/>
  <c r="BC13" i="19"/>
  <c r="BD13" i="19"/>
  <c r="BE13" i="19"/>
  <c r="BF13" i="19"/>
  <c r="BG13" i="19"/>
  <c r="BH13" i="19"/>
  <c r="BI13" i="19"/>
  <c r="BJ13" i="19"/>
  <c r="BK13" i="19"/>
  <c r="BL13" i="19"/>
  <c r="BM13" i="19"/>
  <c r="BN13" i="19"/>
  <c r="BO13" i="19"/>
  <c r="BP13" i="19"/>
  <c r="BQ13" i="19"/>
  <c r="BR13" i="19"/>
  <c r="BS13" i="19"/>
  <c r="BT13" i="19"/>
  <c r="BU13" i="19"/>
  <c r="BV13" i="19"/>
  <c r="BW13" i="19"/>
  <c r="BX13" i="19"/>
  <c r="BY13" i="19"/>
  <c r="BZ13" i="19"/>
  <c r="CA13" i="19"/>
  <c r="CB13" i="19"/>
  <c r="CC13" i="19"/>
  <c r="CD13" i="19"/>
  <c r="CE13" i="19"/>
  <c r="CF13" i="19"/>
  <c r="CG13" i="19"/>
  <c r="CH13" i="19"/>
  <c r="CI13" i="19"/>
  <c r="CJ13" i="19"/>
  <c r="CK13" i="19"/>
  <c r="CL13" i="19"/>
  <c r="CM13" i="19"/>
  <c r="CN13" i="19"/>
  <c r="CO13" i="19"/>
  <c r="CP13" i="19"/>
  <c r="CQ13" i="19"/>
  <c r="CR13" i="19"/>
  <c r="CS13" i="19"/>
  <c r="CT13" i="19"/>
  <c r="CU13" i="19"/>
  <c r="CV13" i="19"/>
  <c r="CW13" i="19"/>
  <c r="CX13" i="19"/>
  <c r="CY13" i="19"/>
  <c r="CZ13" i="19"/>
  <c r="DA13" i="19"/>
  <c r="DB13" i="19"/>
  <c r="DC13" i="19"/>
  <c r="DD13" i="19"/>
  <c r="DE13" i="19"/>
  <c r="DF13" i="19"/>
  <c r="DG13" i="19"/>
  <c r="DH13" i="19"/>
  <c r="DI13" i="19"/>
  <c r="DJ13" i="19"/>
  <c r="DK13" i="19"/>
  <c r="DL13" i="19"/>
  <c r="DM13" i="19"/>
  <c r="DN13" i="19"/>
  <c r="DO13" i="19"/>
  <c r="AU14" i="19"/>
  <c r="AV14" i="19"/>
  <c r="AW14" i="19"/>
  <c r="AX14" i="19"/>
  <c r="AY14" i="19"/>
  <c r="AZ14" i="19"/>
  <c r="BA14" i="19"/>
  <c r="BB14" i="19"/>
  <c r="BC14" i="19"/>
  <c r="BD14" i="19"/>
  <c r="BE14" i="19"/>
  <c r="BF14" i="19"/>
  <c r="BG14" i="19"/>
  <c r="BH14" i="19"/>
  <c r="BI14" i="19"/>
  <c r="BJ14" i="19"/>
  <c r="BK14" i="19"/>
  <c r="BL14" i="19"/>
  <c r="BM14" i="19"/>
  <c r="BN14" i="19"/>
  <c r="BO14" i="19"/>
  <c r="BP14" i="19"/>
  <c r="BQ14" i="19"/>
  <c r="BR14" i="19"/>
  <c r="BS14" i="19"/>
  <c r="BT14" i="19"/>
  <c r="BU14" i="19"/>
  <c r="BV14" i="19"/>
  <c r="BW14" i="19"/>
  <c r="BX14" i="19"/>
  <c r="BY14" i="19"/>
  <c r="BZ14" i="19"/>
  <c r="CA14" i="19"/>
  <c r="CB14" i="19"/>
  <c r="CC14" i="19"/>
  <c r="CD14" i="19"/>
  <c r="CE14" i="19"/>
  <c r="CF14" i="19"/>
  <c r="CG14" i="19"/>
  <c r="CH14" i="19"/>
  <c r="CI14" i="19"/>
  <c r="CJ14" i="19"/>
  <c r="CK14" i="19"/>
  <c r="CL14" i="19"/>
  <c r="CM14" i="19"/>
  <c r="CN14" i="19"/>
  <c r="CO14" i="19"/>
  <c r="CP14" i="19"/>
  <c r="CQ14" i="19"/>
  <c r="CR14" i="19"/>
  <c r="CS14" i="19"/>
  <c r="CT14" i="19"/>
  <c r="CU14" i="19"/>
  <c r="CV14" i="19"/>
  <c r="CW14" i="19"/>
  <c r="CX14" i="19"/>
  <c r="CY14" i="19"/>
  <c r="CZ14" i="19"/>
  <c r="DA14" i="19"/>
  <c r="DB14" i="19"/>
  <c r="DC14" i="19"/>
  <c r="DD14" i="19"/>
  <c r="DE14" i="19"/>
  <c r="DF14" i="19"/>
  <c r="DG14" i="19"/>
  <c r="DH14" i="19"/>
  <c r="DI14" i="19"/>
  <c r="DJ14" i="19"/>
  <c r="AP15" i="19"/>
  <c r="AQ15" i="19"/>
  <c r="AR15" i="19"/>
  <c r="AS15" i="19"/>
  <c r="AT15" i="19"/>
  <c r="AU15" i="19"/>
  <c r="AV15" i="19"/>
  <c r="AW15" i="19"/>
  <c r="AX15" i="19"/>
  <c r="AY15" i="19"/>
  <c r="AZ15" i="19"/>
  <c r="BA15" i="19"/>
  <c r="BB15" i="19"/>
  <c r="BC15" i="19"/>
  <c r="BD15" i="19"/>
  <c r="BE15" i="19"/>
  <c r="BF15" i="19"/>
  <c r="BG15" i="19"/>
  <c r="BH15" i="19"/>
  <c r="BI15" i="19"/>
  <c r="BJ15" i="19"/>
  <c r="BK15" i="19"/>
  <c r="BL15" i="19"/>
  <c r="BM15" i="19"/>
  <c r="BN15" i="19"/>
  <c r="BO15" i="19"/>
  <c r="BP15" i="19"/>
  <c r="BQ15" i="19"/>
  <c r="BR15" i="19"/>
  <c r="BS15" i="19"/>
  <c r="BT15" i="19"/>
  <c r="BU15" i="19"/>
  <c r="BV15" i="19"/>
  <c r="BW15" i="19"/>
  <c r="BX15" i="19"/>
  <c r="BY15" i="19"/>
  <c r="BZ15" i="19"/>
  <c r="CA15" i="19"/>
  <c r="CB15" i="19"/>
  <c r="CC15" i="19"/>
  <c r="CD15" i="19"/>
  <c r="CE15" i="19"/>
  <c r="CF15" i="19"/>
  <c r="CG15" i="19"/>
  <c r="CH15" i="19"/>
  <c r="CI15" i="19"/>
  <c r="CJ15" i="19"/>
  <c r="CK15" i="19"/>
  <c r="CL15" i="19"/>
  <c r="CM15" i="19"/>
  <c r="CN15" i="19"/>
  <c r="CO15" i="19"/>
  <c r="CP15" i="19"/>
  <c r="CQ15" i="19"/>
  <c r="CR15" i="19"/>
  <c r="CS15" i="19"/>
  <c r="CT15" i="19"/>
  <c r="CU15" i="19"/>
  <c r="CV15" i="19"/>
  <c r="CW15" i="19"/>
  <c r="CX15" i="19"/>
  <c r="CY15" i="19"/>
  <c r="CZ15" i="19"/>
  <c r="DA15" i="19"/>
  <c r="DB15" i="19"/>
  <c r="DC15" i="19"/>
  <c r="DD15" i="19"/>
  <c r="DE15" i="19"/>
  <c r="AK16" i="19"/>
  <c r="AL16" i="19"/>
  <c r="AM16" i="19"/>
  <c r="AN16" i="19"/>
  <c r="AO16" i="19"/>
  <c r="AP16" i="19"/>
  <c r="AQ16" i="19"/>
  <c r="AR16" i="19"/>
  <c r="AS16" i="19"/>
  <c r="AT16" i="19"/>
  <c r="AU16" i="19"/>
  <c r="AV16" i="19"/>
  <c r="AW16" i="19"/>
  <c r="AX16" i="19"/>
  <c r="AY16" i="19"/>
  <c r="AZ16" i="19"/>
  <c r="BA16" i="19"/>
  <c r="BB16" i="19"/>
  <c r="BC16" i="19"/>
  <c r="BD16" i="19"/>
  <c r="BE16" i="19"/>
  <c r="BF16" i="19"/>
  <c r="BG16" i="19"/>
  <c r="BH16" i="19"/>
  <c r="BI16" i="19"/>
  <c r="BJ16" i="19"/>
  <c r="BK16" i="19"/>
  <c r="BL16" i="19"/>
  <c r="BM16" i="19"/>
  <c r="BN16" i="19"/>
  <c r="BO16" i="19"/>
  <c r="BP16" i="19"/>
  <c r="BQ16" i="19"/>
  <c r="BR16" i="19"/>
  <c r="BS16" i="19"/>
  <c r="BT16" i="19"/>
  <c r="BU16" i="19"/>
  <c r="BV16" i="19"/>
  <c r="BW16" i="19"/>
  <c r="BX16" i="19"/>
  <c r="BY16" i="19"/>
  <c r="BZ16" i="19"/>
  <c r="CA16" i="19"/>
  <c r="CB16" i="19"/>
  <c r="CC16" i="19"/>
  <c r="CD16" i="19"/>
  <c r="CE16" i="19"/>
  <c r="CF16" i="19"/>
  <c r="CG16" i="19"/>
  <c r="CH16" i="19"/>
  <c r="CI16" i="19"/>
  <c r="CJ16" i="19"/>
  <c r="CK16" i="19"/>
  <c r="CL16" i="19"/>
  <c r="CM16" i="19"/>
  <c r="CN16" i="19"/>
  <c r="CO16" i="19"/>
  <c r="CP16" i="19"/>
  <c r="CQ16" i="19"/>
  <c r="CR16" i="19"/>
  <c r="CS16" i="19"/>
  <c r="CT16" i="19"/>
  <c r="CU16" i="19"/>
  <c r="CV16" i="19"/>
  <c r="CW16" i="19"/>
  <c r="CX16" i="19"/>
  <c r="CY16" i="19"/>
  <c r="CZ16" i="19"/>
  <c r="AF17" i="19"/>
  <c r="AG17" i="19"/>
  <c r="AH17" i="19"/>
  <c r="AI17" i="19"/>
  <c r="AJ17" i="19"/>
  <c r="AK17" i="19"/>
  <c r="AL17" i="19"/>
  <c r="AM17" i="19"/>
  <c r="AN17" i="19"/>
  <c r="AO17" i="19"/>
  <c r="AP17" i="19"/>
  <c r="AQ17" i="19"/>
  <c r="AR17" i="19"/>
  <c r="AS17" i="19"/>
  <c r="AT17" i="19"/>
  <c r="AU17" i="19"/>
  <c r="AV17" i="19"/>
  <c r="AW17" i="19"/>
  <c r="AX17" i="19"/>
  <c r="AY17" i="19"/>
  <c r="AZ17" i="19"/>
  <c r="BA17" i="19"/>
  <c r="BB17" i="19"/>
  <c r="BC17" i="19"/>
  <c r="BD17" i="19"/>
  <c r="BE17" i="19"/>
  <c r="BF17" i="19"/>
  <c r="BG17" i="19"/>
  <c r="BH17" i="19"/>
  <c r="BI17" i="19"/>
  <c r="BJ17" i="19"/>
  <c r="BK17" i="19"/>
  <c r="BL17" i="19"/>
  <c r="BM17" i="19"/>
  <c r="BN17" i="19"/>
  <c r="BO17" i="19"/>
  <c r="BP17" i="19"/>
  <c r="BQ17" i="19"/>
  <c r="BR17" i="19"/>
  <c r="BS17" i="19"/>
  <c r="BT17" i="19"/>
  <c r="BU17" i="19"/>
  <c r="BV17" i="19"/>
  <c r="BW17" i="19"/>
  <c r="BX17" i="19"/>
  <c r="BY17" i="19"/>
  <c r="BZ17" i="19"/>
  <c r="CA17" i="19"/>
  <c r="CB17" i="19"/>
  <c r="CC17" i="19"/>
  <c r="CD17" i="19"/>
  <c r="CE17" i="19"/>
  <c r="CF17" i="19"/>
  <c r="CG17" i="19"/>
  <c r="CH17" i="19"/>
  <c r="CI17" i="19"/>
  <c r="CJ17" i="19"/>
  <c r="CK17" i="19"/>
  <c r="CL17" i="19"/>
  <c r="CM17" i="19"/>
  <c r="CN17" i="19"/>
  <c r="CO17" i="19"/>
  <c r="CP17" i="19"/>
  <c r="CQ17" i="19"/>
  <c r="CR17" i="19"/>
  <c r="CS17" i="19"/>
  <c r="CT17" i="19"/>
  <c r="CU17" i="19"/>
  <c r="AA18" i="19"/>
  <c r="AB18" i="19"/>
  <c r="AC18" i="19"/>
  <c r="AD18" i="19"/>
  <c r="AE18" i="19"/>
  <c r="AF18" i="19"/>
  <c r="AG18" i="19"/>
  <c r="AH18" i="19"/>
  <c r="AI18" i="19"/>
  <c r="AJ18" i="19"/>
  <c r="AK18" i="19"/>
  <c r="AL18" i="19"/>
  <c r="AM18" i="19"/>
  <c r="AN18" i="19"/>
  <c r="AO18" i="19"/>
  <c r="AP18" i="19"/>
  <c r="AQ18" i="19"/>
  <c r="AR18" i="19"/>
  <c r="AS18" i="19"/>
  <c r="AT18" i="19"/>
  <c r="AU18" i="19"/>
  <c r="AV18" i="19"/>
  <c r="AW18" i="19"/>
  <c r="AX18" i="19"/>
  <c r="AY18" i="19"/>
  <c r="AZ18" i="19"/>
  <c r="BA18" i="19"/>
  <c r="BB18" i="19"/>
  <c r="BC18" i="19"/>
  <c r="BD18" i="19"/>
  <c r="BE18" i="19"/>
  <c r="BF18" i="19"/>
  <c r="BG18" i="19"/>
  <c r="BH18" i="19"/>
  <c r="BI18" i="19"/>
  <c r="BJ18" i="19"/>
  <c r="BK18" i="19"/>
  <c r="BL18" i="19"/>
  <c r="BM18" i="19"/>
  <c r="BN18" i="19"/>
  <c r="BO18" i="19"/>
  <c r="BP18" i="19"/>
  <c r="BQ18" i="19"/>
  <c r="BR18" i="19"/>
  <c r="BS18" i="19"/>
  <c r="BT18" i="19"/>
  <c r="BU18" i="19"/>
  <c r="BV18" i="19"/>
  <c r="BW18" i="19"/>
  <c r="BX18" i="19"/>
  <c r="BY18" i="19"/>
  <c r="BZ18" i="19"/>
  <c r="CA18" i="19"/>
  <c r="CB18" i="19"/>
  <c r="CC18" i="19"/>
  <c r="CD18" i="19"/>
  <c r="CE18" i="19"/>
  <c r="CF18" i="19"/>
  <c r="CG18" i="19"/>
  <c r="CH18" i="19"/>
  <c r="CI18" i="19"/>
  <c r="CJ18" i="19"/>
  <c r="CK18" i="19"/>
  <c r="CL18" i="19"/>
  <c r="CM18" i="19"/>
  <c r="CN18" i="19"/>
  <c r="CO18" i="19"/>
  <c r="CP18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AS19" i="19"/>
  <c r="AT19" i="19"/>
  <c r="AU19" i="19"/>
  <c r="AV19" i="19"/>
  <c r="AW19" i="19"/>
  <c r="AX19" i="19"/>
  <c r="AY19" i="19"/>
  <c r="AZ19" i="19"/>
  <c r="BA19" i="19"/>
  <c r="BB19" i="19"/>
  <c r="BC19" i="19"/>
  <c r="BD19" i="19"/>
  <c r="BE19" i="19"/>
  <c r="BF19" i="19"/>
  <c r="BG19" i="19"/>
  <c r="BH19" i="19"/>
  <c r="BI19" i="19"/>
  <c r="BJ19" i="19"/>
  <c r="BK19" i="19"/>
  <c r="BL19" i="19"/>
  <c r="BM19" i="19"/>
  <c r="BN19" i="19"/>
  <c r="BO19" i="19"/>
  <c r="BP19" i="19"/>
  <c r="BQ19" i="19"/>
  <c r="BR19" i="19"/>
  <c r="BS19" i="19"/>
  <c r="BT19" i="19"/>
  <c r="BU19" i="19"/>
  <c r="BV19" i="19"/>
  <c r="BW19" i="19"/>
  <c r="BX19" i="19"/>
  <c r="BY19" i="19"/>
  <c r="BZ19" i="19"/>
  <c r="CA19" i="19"/>
  <c r="CB19" i="19"/>
  <c r="CC19" i="19"/>
  <c r="CD19" i="19"/>
  <c r="CE19" i="19"/>
  <c r="CF19" i="19"/>
  <c r="CG19" i="19"/>
  <c r="CH19" i="19"/>
  <c r="CI19" i="19"/>
  <c r="CJ19" i="19"/>
  <c r="CK19" i="19"/>
  <c r="Q20" i="19"/>
  <c r="R20" i="19"/>
  <c r="S20" i="19"/>
  <c r="T20" i="19"/>
  <c r="U20" i="19"/>
  <c r="V20" i="19"/>
  <c r="W20" i="19"/>
  <c r="X20" i="19"/>
  <c r="Y20" i="19"/>
  <c r="Z20" i="19"/>
  <c r="AA20" i="19"/>
  <c r="AB20" i="19"/>
  <c r="AC20" i="19"/>
  <c r="AD20" i="19"/>
  <c r="AE20" i="19"/>
  <c r="AF20" i="19"/>
  <c r="AG20" i="19"/>
  <c r="AH20" i="19"/>
  <c r="AI20" i="19"/>
  <c r="AJ20" i="19"/>
  <c r="AK20" i="19"/>
  <c r="AL20" i="19"/>
  <c r="AM20" i="19"/>
  <c r="AN20" i="19"/>
  <c r="AO20" i="19"/>
  <c r="AP20" i="19"/>
  <c r="AQ20" i="19"/>
  <c r="AR20" i="19"/>
  <c r="AS20" i="19"/>
  <c r="AT20" i="19"/>
  <c r="AU20" i="19"/>
  <c r="AV20" i="19"/>
  <c r="AW20" i="19"/>
  <c r="AX20" i="19"/>
  <c r="AY20" i="19"/>
  <c r="AZ20" i="19"/>
  <c r="BA20" i="19"/>
  <c r="BB20" i="19"/>
  <c r="BC20" i="19"/>
  <c r="BD20" i="19"/>
  <c r="BE20" i="19"/>
  <c r="BF20" i="19"/>
  <c r="BG20" i="19"/>
  <c r="BH20" i="19"/>
  <c r="BI20" i="19"/>
  <c r="BJ20" i="19"/>
  <c r="BK20" i="19"/>
  <c r="BL20" i="19"/>
  <c r="BM20" i="19"/>
  <c r="BN20" i="19"/>
  <c r="BO20" i="19"/>
  <c r="BP20" i="19"/>
  <c r="BQ20" i="19"/>
  <c r="BR20" i="19"/>
  <c r="BS20" i="19"/>
  <c r="BT20" i="19"/>
  <c r="BU20" i="19"/>
  <c r="BV20" i="19"/>
  <c r="BW20" i="19"/>
  <c r="BX20" i="19"/>
  <c r="BY20" i="19"/>
  <c r="BZ20" i="19"/>
  <c r="CA20" i="19"/>
  <c r="CB20" i="19"/>
  <c r="CC20" i="19"/>
  <c r="CD20" i="19"/>
  <c r="CE20" i="19"/>
  <c r="CF20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X21" i="19"/>
  <c r="Y21" i="19"/>
  <c r="Z21" i="19"/>
  <c r="AA21" i="19"/>
  <c r="AB21" i="19"/>
  <c r="AC21" i="19"/>
  <c r="AD21" i="19"/>
  <c r="AE21" i="19"/>
  <c r="AF21" i="19"/>
  <c r="AG21" i="19"/>
  <c r="AH21" i="19"/>
  <c r="AI21" i="19"/>
  <c r="AJ21" i="19"/>
  <c r="AK21" i="19"/>
  <c r="AL21" i="19"/>
  <c r="AM21" i="19"/>
  <c r="AN21" i="19"/>
  <c r="AO21" i="19"/>
  <c r="AP21" i="19"/>
  <c r="AQ21" i="19"/>
  <c r="AR21" i="19"/>
  <c r="AS21" i="19"/>
  <c r="AT21" i="19"/>
  <c r="AU21" i="19"/>
  <c r="AV21" i="19"/>
  <c r="AW21" i="19"/>
  <c r="AX21" i="19"/>
  <c r="AY21" i="19"/>
  <c r="AZ21" i="19"/>
  <c r="BA21" i="19"/>
  <c r="BB21" i="19"/>
  <c r="BC21" i="19"/>
  <c r="BD21" i="19"/>
  <c r="BE21" i="19"/>
  <c r="BF21" i="19"/>
  <c r="BG21" i="19"/>
  <c r="BH21" i="19"/>
  <c r="BI21" i="19"/>
  <c r="BJ21" i="19"/>
  <c r="BK21" i="19"/>
  <c r="BL21" i="19"/>
  <c r="BM21" i="19"/>
  <c r="BN21" i="19"/>
  <c r="BO21" i="19"/>
  <c r="BP21" i="19"/>
  <c r="BQ21" i="19"/>
  <c r="BR21" i="19"/>
  <c r="BS21" i="19"/>
  <c r="BT21" i="19"/>
  <c r="BU21" i="19"/>
  <c r="BV21" i="19"/>
  <c r="BW21" i="19"/>
  <c r="BX21" i="19"/>
  <c r="BY21" i="19"/>
  <c r="BZ21" i="19"/>
  <c r="CA21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AI22" i="19"/>
  <c r="AJ22" i="19"/>
  <c r="AK22" i="19"/>
  <c r="AL22" i="19"/>
  <c r="AM22" i="19"/>
  <c r="AN22" i="19"/>
  <c r="AO22" i="19"/>
  <c r="AP22" i="19"/>
  <c r="AQ22" i="19"/>
  <c r="AR22" i="19"/>
  <c r="AS22" i="19"/>
  <c r="AT22" i="19"/>
  <c r="AU22" i="19"/>
  <c r="AV22" i="19"/>
  <c r="AW22" i="19"/>
  <c r="AX22" i="19"/>
  <c r="AY22" i="19"/>
  <c r="AZ22" i="19"/>
  <c r="BA22" i="19"/>
  <c r="BB22" i="19"/>
  <c r="BC22" i="19"/>
  <c r="BD22" i="19"/>
  <c r="BE22" i="19"/>
  <c r="BF22" i="19"/>
  <c r="BG22" i="19"/>
  <c r="BH22" i="19"/>
  <c r="BI22" i="19"/>
  <c r="BJ22" i="19"/>
  <c r="BK22" i="19"/>
  <c r="BL22" i="19"/>
  <c r="BM22" i="19"/>
  <c r="BN22" i="19"/>
  <c r="BO22" i="19"/>
  <c r="BP22" i="19"/>
  <c r="BQ22" i="19"/>
  <c r="BR22" i="19"/>
  <c r="BS22" i="19"/>
  <c r="BT22" i="19"/>
  <c r="BU22" i="19"/>
  <c r="BV22" i="19"/>
  <c r="B23" i="19"/>
  <c r="C23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X23" i="19"/>
  <c r="Y23" i="19"/>
  <c r="Z23" i="19"/>
  <c r="AA23" i="19"/>
  <c r="AB23" i="19"/>
  <c r="AC23" i="19"/>
  <c r="AD23" i="19"/>
  <c r="AE23" i="19"/>
  <c r="AF23" i="19"/>
  <c r="AG23" i="19"/>
  <c r="AH23" i="19"/>
  <c r="AI23" i="19"/>
  <c r="AJ23" i="19"/>
  <c r="AK23" i="19"/>
  <c r="AL23" i="19"/>
  <c r="AM23" i="19"/>
  <c r="AN23" i="19"/>
  <c r="AO23" i="19"/>
  <c r="AP23" i="19"/>
  <c r="AQ23" i="19"/>
  <c r="AR23" i="19"/>
  <c r="AS23" i="19"/>
  <c r="AT23" i="19"/>
  <c r="AU23" i="19"/>
  <c r="AV23" i="19"/>
  <c r="AW23" i="19"/>
  <c r="AX23" i="19"/>
  <c r="AY23" i="19"/>
  <c r="AZ23" i="19"/>
  <c r="BA23" i="19"/>
  <c r="BB23" i="19"/>
  <c r="BC23" i="19"/>
  <c r="BD23" i="19"/>
  <c r="BE23" i="19"/>
  <c r="BF23" i="19"/>
  <c r="BG23" i="19"/>
  <c r="BH23" i="19"/>
  <c r="BI23" i="19"/>
  <c r="BJ23" i="19"/>
  <c r="BK23" i="19"/>
  <c r="BL23" i="19"/>
  <c r="BM23" i="19"/>
  <c r="BN23" i="19"/>
  <c r="BO23" i="19"/>
  <c r="BP23" i="19"/>
  <c r="BQ23" i="19"/>
  <c r="A73" i="14"/>
  <c r="B73" i="14"/>
  <c r="A74" i="14"/>
  <c r="A75" i="14" s="1"/>
  <c r="A76" i="14" s="1"/>
  <c r="A77" i="14" s="1"/>
  <c r="A78" i="14" s="1"/>
  <c r="B74" i="14"/>
  <c r="B75" i="14"/>
  <c r="B76" i="14"/>
  <c r="B77" i="14"/>
  <c r="B78" i="14"/>
  <c r="A73" i="13"/>
  <c r="A74" i="13" s="1"/>
  <c r="A75" i="13" s="1"/>
  <c r="A76" i="13" s="1"/>
  <c r="A77" i="13" s="1"/>
  <c r="A78" i="13" s="1"/>
  <c r="B73" i="13"/>
  <c r="B74" i="13"/>
  <c r="B75" i="13"/>
  <c r="B76" i="13"/>
  <c r="B77" i="13"/>
  <c r="B78" i="13"/>
  <c r="A73" i="16"/>
  <c r="B73" i="16"/>
  <c r="A74" i="16"/>
  <c r="A75" i="16" s="1"/>
  <c r="A76" i="16" s="1"/>
  <c r="A77" i="16" s="1"/>
  <c r="A78" i="16" s="1"/>
  <c r="B74" i="16"/>
  <c r="B75" i="16"/>
  <c r="B76" i="16"/>
  <c r="B77" i="16"/>
  <c r="B78" i="16"/>
  <c r="A73" i="15"/>
  <c r="A74" i="15" s="1"/>
  <c r="A75" i="15" s="1"/>
  <c r="A76" i="15" s="1"/>
  <c r="A77" i="15" s="1"/>
  <c r="A78" i="15" s="1"/>
  <c r="B73" i="15"/>
  <c r="B74" i="15"/>
  <c r="B75" i="15"/>
  <c r="B76" i="15"/>
  <c r="B77" i="15"/>
  <c r="B78" i="15"/>
  <c r="A1" i="6"/>
  <c r="C12" i="6"/>
  <c r="D12" i="6"/>
  <c r="E12" i="6"/>
  <c r="F12" i="6"/>
  <c r="G12" i="6"/>
  <c r="H12" i="6"/>
  <c r="B12" i="6" s="1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B13" i="6" s="1"/>
  <c r="Q13" i="6"/>
  <c r="R13" i="6"/>
  <c r="S13" i="6"/>
  <c r="T13" i="6"/>
  <c r="U13" i="6"/>
  <c r="V13" i="6"/>
  <c r="W13" i="6"/>
  <c r="X13" i="6"/>
  <c r="Y13" i="6"/>
  <c r="Z13" i="6"/>
  <c r="AA13" i="6"/>
  <c r="AB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B14" i="6" s="1"/>
  <c r="S14" i="6"/>
  <c r="T14" i="6"/>
  <c r="U14" i="6"/>
  <c r="V14" i="6"/>
  <c r="W14" i="6"/>
  <c r="X14" i="6"/>
  <c r="Y14" i="6"/>
  <c r="Z14" i="6"/>
  <c r="AA14" i="6"/>
  <c r="AB14" i="6"/>
  <c r="C15" i="6"/>
  <c r="D15" i="6"/>
  <c r="E15" i="6"/>
  <c r="F15" i="6"/>
  <c r="G15" i="6"/>
  <c r="H15" i="6"/>
  <c r="I15" i="6"/>
  <c r="J15" i="6"/>
  <c r="B15" i="6" s="1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C16" i="6"/>
  <c r="D16" i="6"/>
  <c r="E16" i="6"/>
  <c r="F16" i="6"/>
  <c r="G16" i="6"/>
  <c r="H16" i="6"/>
  <c r="I16" i="6"/>
  <c r="B16" i="6" s="1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C17" i="6"/>
  <c r="D17" i="6"/>
  <c r="E17" i="6"/>
  <c r="F17" i="6"/>
  <c r="G17" i="6"/>
  <c r="H17" i="6"/>
  <c r="I17" i="6"/>
  <c r="J17" i="6"/>
  <c r="K17" i="6"/>
  <c r="L17" i="6"/>
  <c r="B17" i="6" s="1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C18" i="6"/>
  <c r="D18" i="6"/>
  <c r="E18" i="6"/>
  <c r="F18" i="6"/>
  <c r="G18" i="6"/>
  <c r="H18" i="6"/>
  <c r="B18" i="6" s="1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C19" i="6"/>
  <c r="D19" i="6"/>
  <c r="E19" i="6"/>
  <c r="F19" i="6"/>
  <c r="G19" i="6"/>
  <c r="H19" i="6"/>
  <c r="B19" i="6" s="1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C20" i="6"/>
  <c r="D20" i="6"/>
  <c r="E20" i="6"/>
  <c r="F20" i="6"/>
  <c r="G20" i="6"/>
  <c r="H20" i="6"/>
  <c r="I20" i="6"/>
  <c r="J20" i="6"/>
  <c r="K20" i="6"/>
  <c r="B20" i="6" s="1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C21" i="6"/>
  <c r="D21" i="6"/>
  <c r="E21" i="6"/>
  <c r="F21" i="6"/>
  <c r="G21" i="6"/>
  <c r="H21" i="6"/>
  <c r="B21" i="6" s="1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C22" i="6"/>
  <c r="D22" i="6"/>
  <c r="E22" i="6"/>
  <c r="F22" i="6"/>
  <c r="G22" i="6"/>
  <c r="H22" i="6"/>
  <c r="B22" i="6" s="1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B23" i="6" s="1"/>
  <c r="S23" i="6"/>
  <c r="T23" i="6"/>
  <c r="U23" i="6"/>
  <c r="V23" i="6"/>
  <c r="W23" i="6"/>
  <c r="X23" i="6"/>
  <c r="Y23" i="6"/>
  <c r="Z23" i="6"/>
  <c r="AA23" i="6"/>
  <c r="AB23" i="6"/>
  <c r="C24" i="6"/>
  <c r="D24" i="6"/>
  <c r="E24" i="6"/>
  <c r="F24" i="6"/>
  <c r="G24" i="6"/>
  <c r="H24" i="6"/>
  <c r="B24" i="6" s="1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C25" i="6"/>
  <c r="D25" i="6"/>
  <c r="E25" i="6"/>
  <c r="F25" i="6"/>
  <c r="G25" i="6"/>
  <c r="H25" i="6"/>
  <c r="I25" i="6"/>
  <c r="B25" i="6" s="1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C26" i="6"/>
  <c r="D26" i="6"/>
  <c r="E26" i="6"/>
  <c r="F26" i="6"/>
  <c r="G26" i="6"/>
  <c r="H26" i="6"/>
  <c r="I26" i="6"/>
  <c r="B26" i="6" s="1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C27" i="6"/>
  <c r="D27" i="6"/>
  <c r="E27" i="6"/>
  <c r="F27" i="6"/>
  <c r="G27" i="6"/>
  <c r="H27" i="6"/>
  <c r="B27" i="6" s="1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C28" i="6"/>
  <c r="D28" i="6"/>
  <c r="E28" i="6"/>
  <c r="F28" i="6"/>
  <c r="G28" i="6"/>
  <c r="H28" i="6"/>
  <c r="B28" i="6" s="1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B29" i="6" s="1"/>
  <c r="Q29" i="6"/>
  <c r="R29" i="6"/>
  <c r="S29" i="6"/>
  <c r="T29" i="6"/>
  <c r="U29" i="6"/>
  <c r="V29" i="6"/>
  <c r="W29" i="6"/>
  <c r="X29" i="6"/>
  <c r="Y29" i="6"/>
  <c r="Z29" i="6"/>
  <c r="AA29" i="6"/>
  <c r="AB29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B30" i="6" s="1"/>
  <c r="S30" i="6"/>
  <c r="T30" i="6"/>
  <c r="U30" i="6"/>
  <c r="V30" i="6"/>
  <c r="W30" i="6"/>
  <c r="X30" i="6"/>
  <c r="Y30" i="6"/>
  <c r="Z30" i="6"/>
  <c r="AA30" i="6"/>
  <c r="AB30" i="6"/>
  <c r="C31" i="6"/>
  <c r="D31" i="6"/>
  <c r="E31" i="6"/>
  <c r="F31" i="6"/>
  <c r="G31" i="6"/>
  <c r="H31" i="6"/>
  <c r="I31" i="6"/>
  <c r="J31" i="6"/>
  <c r="B31" i="6" s="1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C32" i="6"/>
  <c r="D32" i="6"/>
  <c r="E32" i="6"/>
  <c r="F32" i="6"/>
  <c r="G32" i="6"/>
  <c r="H32" i="6"/>
  <c r="I32" i="6"/>
  <c r="B32" i="6" s="1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C33" i="6"/>
  <c r="D33" i="6"/>
  <c r="E33" i="6"/>
  <c r="F33" i="6"/>
  <c r="G33" i="6"/>
  <c r="H33" i="6"/>
  <c r="I33" i="6"/>
  <c r="J33" i="6"/>
  <c r="K33" i="6"/>
  <c r="L33" i="6"/>
  <c r="B33" i="6" s="1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C34" i="6"/>
  <c r="D34" i="6"/>
  <c r="E34" i="6"/>
  <c r="F34" i="6"/>
  <c r="G34" i="6"/>
  <c r="H34" i="6"/>
  <c r="B34" i="6" s="1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C35" i="6"/>
  <c r="D35" i="6"/>
  <c r="E35" i="6"/>
  <c r="F35" i="6"/>
  <c r="G35" i="6"/>
  <c r="H35" i="6"/>
  <c r="B35" i="6" s="1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C36" i="6"/>
  <c r="D36" i="6"/>
  <c r="E36" i="6"/>
  <c r="F36" i="6"/>
  <c r="G36" i="6"/>
  <c r="H36" i="6"/>
  <c r="I36" i="6"/>
  <c r="J36" i="6"/>
  <c r="K36" i="6"/>
  <c r="B36" i="6" s="1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C37" i="6"/>
  <c r="D37" i="6"/>
  <c r="E37" i="6"/>
  <c r="F37" i="6"/>
  <c r="G37" i="6"/>
  <c r="H37" i="6"/>
  <c r="B37" i="6" s="1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C38" i="6"/>
  <c r="D38" i="6"/>
  <c r="E38" i="6"/>
  <c r="F38" i="6"/>
  <c r="G38" i="6"/>
  <c r="H38" i="6"/>
  <c r="B38" i="6" s="1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B39" i="6" s="1"/>
  <c r="S39" i="6"/>
  <c r="T39" i="6"/>
  <c r="U39" i="6"/>
  <c r="V39" i="6"/>
  <c r="W39" i="6"/>
  <c r="X39" i="6"/>
  <c r="Y39" i="6"/>
  <c r="Z39" i="6"/>
  <c r="AA39" i="6"/>
  <c r="AB39" i="6"/>
  <c r="C40" i="6"/>
  <c r="D40" i="6"/>
  <c r="E40" i="6"/>
  <c r="F40" i="6"/>
  <c r="G40" i="6"/>
  <c r="H40" i="6"/>
  <c r="B40" i="6" s="1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C41" i="6"/>
  <c r="D41" i="6"/>
  <c r="E41" i="6"/>
  <c r="F41" i="6"/>
  <c r="G41" i="6"/>
  <c r="H41" i="6"/>
  <c r="I41" i="6"/>
  <c r="B41" i="6" s="1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C42" i="6"/>
  <c r="D42" i="6"/>
  <c r="E42" i="6"/>
  <c r="F42" i="6"/>
  <c r="G42" i="6"/>
  <c r="H42" i="6"/>
  <c r="I42" i="6"/>
  <c r="B42" i="6" s="1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C43" i="6"/>
  <c r="D43" i="6"/>
  <c r="E43" i="6"/>
  <c r="F43" i="6"/>
  <c r="G43" i="6"/>
  <c r="H43" i="6"/>
  <c r="B43" i="6" s="1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C44" i="6"/>
  <c r="D44" i="6"/>
  <c r="E44" i="6"/>
  <c r="F44" i="6"/>
  <c r="G44" i="6"/>
  <c r="H44" i="6"/>
  <c r="B44" i="6" s="1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C45" i="6"/>
  <c r="D45" i="6"/>
  <c r="E45" i="6"/>
  <c r="F45" i="6"/>
  <c r="G45" i="6"/>
  <c r="H45" i="6"/>
  <c r="I45" i="6"/>
  <c r="J45" i="6"/>
  <c r="K45" i="6"/>
  <c r="L45" i="6"/>
  <c r="M45" i="6"/>
  <c r="B45" i="6" s="1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B46" i="6" s="1"/>
  <c r="S46" i="6"/>
  <c r="T46" i="6"/>
  <c r="U46" i="6"/>
  <c r="V46" i="6"/>
  <c r="W46" i="6"/>
  <c r="X46" i="6"/>
  <c r="Y46" i="6"/>
  <c r="Z46" i="6"/>
  <c r="AA46" i="6"/>
  <c r="AB46" i="6"/>
  <c r="C47" i="6"/>
  <c r="D47" i="6"/>
  <c r="E47" i="6"/>
  <c r="F47" i="6"/>
  <c r="G47" i="6"/>
  <c r="H47" i="6"/>
  <c r="I47" i="6"/>
  <c r="J47" i="6"/>
  <c r="B47" i="6" s="1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C48" i="6"/>
  <c r="D48" i="6"/>
  <c r="E48" i="6"/>
  <c r="F48" i="6"/>
  <c r="G48" i="6"/>
  <c r="H48" i="6"/>
  <c r="I48" i="6"/>
  <c r="B48" i="6" s="1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C49" i="6"/>
  <c r="D49" i="6"/>
  <c r="E49" i="6"/>
  <c r="F49" i="6"/>
  <c r="G49" i="6"/>
  <c r="H49" i="6"/>
  <c r="I49" i="6"/>
  <c r="J49" i="6"/>
  <c r="K49" i="6"/>
  <c r="L49" i="6"/>
  <c r="B49" i="6" s="1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C50" i="6"/>
  <c r="D50" i="6"/>
  <c r="E50" i="6"/>
  <c r="F50" i="6"/>
  <c r="G50" i="6"/>
  <c r="H50" i="6"/>
  <c r="B50" i="6" s="1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C51" i="6"/>
  <c r="D51" i="6"/>
  <c r="E51" i="6"/>
  <c r="F51" i="6"/>
  <c r="G51" i="6"/>
  <c r="H51" i="6"/>
  <c r="B51" i="6" s="1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C52" i="6"/>
  <c r="D52" i="6"/>
  <c r="E52" i="6"/>
  <c r="F52" i="6"/>
  <c r="G52" i="6"/>
  <c r="H52" i="6"/>
  <c r="I52" i="6"/>
  <c r="J52" i="6"/>
  <c r="K52" i="6"/>
  <c r="B52" i="6" s="1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C53" i="6"/>
  <c r="D53" i="6"/>
  <c r="E53" i="6"/>
  <c r="F53" i="6"/>
  <c r="G53" i="6"/>
  <c r="H53" i="6"/>
  <c r="B53" i="6" s="1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AB53" i="6"/>
  <c r="C54" i="6"/>
  <c r="D54" i="6"/>
  <c r="E54" i="6"/>
  <c r="F54" i="6"/>
  <c r="G54" i="6"/>
  <c r="H54" i="6"/>
  <c r="B54" i="6" s="1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AB54" i="6"/>
  <c r="C55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B55" i="6" s="1"/>
  <c r="S55" i="6"/>
  <c r="T55" i="6"/>
  <c r="U55" i="6"/>
  <c r="V55" i="6"/>
  <c r="W55" i="6"/>
  <c r="X55" i="6"/>
  <c r="Y55" i="6"/>
  <c r="Z55" i="6"/>
  <c r="AA55" i="6"/>
  <c r="AB55" i="6"/>
  <c r="C56" i="6"/>
  <c r="D56" i="6"/>
  <c r="E56" i="6"/>
  <c r="F56" i="6"/>
  <c r="G56" i="6"/>
  <c r="H56" i="6"/>
  <c r="B56" i="6" s="1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C57" i="6"/>
  <c r="D57" i="6"/>
  <c r="E57" i="6"/>
  <c r="F57" i="6"/>
  <c r="G57" i="6"/>
  <c r="H57" i="6"/>
  <c r="I57" i="6"/>
  <c r="B57" i="6" s="1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AB57" i="6"/>
  <c r="C58" i="6"/>
  <c r="D58" i="6"/>
  <c r="E58" i="6"/>
  <c r="F58" i="6"/>
  <c r="G58" i="6"/>
  <c r="H58" i="6"/>
  <c r="I58" i="6"/>
  <c r="B58" i="6" s="1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AB58" i="6"/>
  <c r="C59" i="6"/>
  <c r="D59" i="6"/>
  <c r="E59" i="6"/>
  <c r="F59" i="6"/>
  <c r="G59" i="6"/>
  <c r="H59" i="6"/>
  <c r="B59" i="6" s="1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AB59" i="6"/>
  <c r="C60" i="6"/>
  <c r="D60" i="6"/>
  <c r="E60" i="6"/>
  <c r="F60" i="6"/>
  <c r="G60" i="6"/>
  <c r="H60" i="6"/>
  <c r="B60" i="6" s="1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AB60" i="6"/>
  <c r="C61" i="6"/>
  <c r="D61" i="6"/>
  <c r="E61" i="6"/>
  <c r="F61" i="6"/>
  <c r="G61" i="6"/>
  <c r="H61" i="6"/>
  <c r="I61" i="6"/>
  <c r="J61" i="6"/>
  <c r="K61" i="6"/>
  <c r="L61" i="6"/>
  <c r="M61" i="6"/>
  <c r="B61" i="6" s="1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AA61" i="6"/>
  <c r="AB61" i="6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B62" i="6" s="1"/>
  <c r="S62" i="6"/>
  <c r="T62" i="6"/>
  <c r="U62" i="6"/>
  <c r="V62" i="6"/>
  <c r="W62" i="6"/>
  <c r="X62" i="6"/>
  <c r="Y62" i="6"/>
  <c r="Z62" i="6"/>
  <c r="AA62" i="6"/>
  <c r="AB62" i="6"/>
  <c r="C63" i="6"/>
  <c r="D63" i="6"/>
  <c r="E63" i="6"/>
  <c r="F63" i="6"/>
  <c r="G63" i="6"/>
  <c r="H63" i="6"/>
  <c r="I63" i="6"/>
  <c r="J63" i="6"/>
  <c r="B63" i="6" s="1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AB63" i="6"/>
  <c r="C64" i="6"/>
  <c r="D64" i="6"/>
  <c r="E64" i="6"/>
  <c r="F64" i="6"/>
  <c r="G64" i="6"/>
  <c r="H64" i="6"/>
  <c r="I64" i="6"/>
  <c r="B64" i="6" s="1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A64" i="6"/>
  <c r="AB64" i="6"/>
  <c r="C65" i="6"/>
  <c r="D65" i="6"/>
  <c r="E65" i="6"/>
  <c r="F65" i="6"/>
  <c r="G65" i="6"/>
  <c r="H65" i="6"/>
  <c r="I65" i="6"/>
  <c r="J65" i="6"/>
  <c r="K65" i="6"/>
  <c r="L65" i="6"/>
  <c r="B65" i="6" s="1"/>
  <c r="M65" i="6"/>
  <c r="N65" i="6"/>
  <c r="O65" i="6"/>
  <c r="P65" i="6"/>
  <c r="Q65" i="6"/>
  <c r="R65" i="6"/>
  <c r="S65" i="6"/>
  <c r="T65" i="6"/>
  <c r="U65" i="6"/>
  <c r="V65" i="6"/>
  <c r="W65" i="6"/>
  <c r="X65" i="6"/>
  <c r="Y65" i="6"/>
  <c r="Z65" i="6"/>
  <c r="AA65" i="6"/>
  <c r="AB65" i="6"/>
  <c r="C66" i="6"/>
  <c r="D66" i="6"/>
  <c r="E66" i="6"/>
  <c r="F66" i="6"/>
  <c r="G66" i="6"/>
  <c r="H66" i="6"/>
  <c r="B66" i="6" s="1"/>
  <c r="I66" i="6"/>
  <c r="J66" i="6"/>
  <c r="K66" i="6"/>
  <c r="L66" i="6"/>
  <c r="M66" i="6"/>
  <c r="N66" i="6"/>
  <c r="O66" i="6"/>
  <c r="P66" i="6"/>
  <c r="Q66" i="6"/>
  <c r="R66" i="6"/>
  <c r="S66" i="6"/>
  <c r="T66" i="6"/>
  <c r="U66" i="6"/>
  <c r="V66" i="6"/>
  <c r="W66" i="6"/>
  <c r="X66" i="6"/>
  <c r="Y66" i="6"/>
  <c r="Z66" i="6"/>
  <c r="AA66" i="6"/>
  <c r="AB66" i="6"/>
  <c r="C67" i="6"/>
  <c r="D67" i="6"/>
  <c r="E67" i="6"/>
  <c r="F67" i="6"/>
  <c r="G67" i="6"/>
  <c r="H67" i="6"/>
  <c r="B67" i="6" s="1"/>
  <c r="I67" i="6"/>
  <c r="J67" i="6"/>
  <c r="K67" i="6"/>
  <c r="L67" i="6"/>
  <c r="M67" i="6"/>
  <c r="N67" i="6"/>
  <c r="O67" i="6"/>
  <c r="P67" i="6"/>
  <c r="Q67" i="6"/>
  <c r="R67" i="6"/>
  <c r="S67" i="6"/>
  <c r="T67" i="6"/>
  <c r="U67" i="6"/>
  <c r="V67" i="6"/>
  <c r="W67" i="6"/>
  <c r="X67" i="6"/>
  <c r="Y67" i="6"/>
  <c r="Z67" i="6"/>
  <c r="AA67" i="6"/>
  <c r="AB67" i="6"/>
  <c r="C68" i="6"/>
  <c r="D68" i="6"/>
  <c r="E68" i="6"/>
  <c r="F68" i="6"/>
  <c r="G68" i="6"/>
  <c r="H68" i="6"/>
  <c r="I68" i="6"/>
  <c r="J68" i="6"/>
  <c r="K68" i="6"/>
  <c r="B68" i="6" s="1"/>
  <c r="L68" i="6"/>
  <c r="M68" i="6"/>
  <c r="N68" i="6"/>
  <c r="O68" i="6"/>
  <c r="P68" i="6"/>
  <c r="Q68" i="6"/>
  <c r="R68" i="6"/>
  <c r="S68" i="6"/>
  <c r="T68" i="6"/>
  <c r="U68" i="6"/>
  <c r="V68" i="6"/>
  <c r="W68" i="6"/>
  <c r="X68" i="6"/>
  <c r="Y68" i="6"/>
  <c r="Z68" i="6"/>
  <c r="AA68" i="6"/>
  <c r="AB68" i="6"/>
  <c r="C69" i="6"/>
  <c r="D69" i="6"/>
  <c r="E69" i="6"/>
  <c r="F69" i="6"/>
  <c r="G69" i="6"/>
  <c r="H69" i="6"/>
  <c r="B69" i="6" s="1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C70" i="6"/>
  <c r="D70" i="6"/>
  <c r="E70" i="6"/>
  <c r="F70" i="6"/>
  <c r="G70" i="6"/>
  <c r="H70" i="6"/>
  <c r="B70" i="6" s="1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AB70" i="6"/>
  <c r="C71" i="6"/>
  <c r="D71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B71" i="6" s="1"/>
  <c r="S71" i="6"/>
  <c r="T71" i="6"/>
  <c r="U71" i="6"/>
  <c r="V71" i="6"/>
  <c r="W71" i="6"/>
  <c r="X71" i="6"/>
  <c r="Y71" i="6"/>
  <c r="Z71" i="6"/>
  <c r="AA71" i="6"/>
  <c r="AB71" i="6"/>
  <c r="C72" i="6"/>
  <c r="D72" i="6"/>
  <c r="E72" i="6"/>
  <c r="F72" i="6"/>
  <c r="G72" i="6"/>
  <c r="H72" i="6"/>
  <c r="B72" i="6" s="1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AB72" i="6"/>
  <c r="C73" i="6"/>
  <c r="D73" i="6"/>
  <c r="E73" i="6"/>
  <c r="F73" i="6"/>
  <c r="G73" i="6"/>
  <c r="H73" i="6"/>
  <c r="I73" i="6"/>
  <c r="B73" i="6" s="1"/>
  <c r="J73" i="6"/>
  <c r="K73" i="6"/>
  <c r="L73" i="6"/>
  <c r="M73" i="6"/>
  <c r="N73" i="6"/>
  <c r="O73" i="6"/>
  <c r="P73" i="6"/>
  <c r="Q73" i="6"/>
  <c r="R73" i="6"/>
  <c r="S73" i="6"/>
  <c r="T73" i="6"/>
  <c r="U73" i="6"/>
  <c r="V73" i="6"/>
  <c r="W73" i="6"/>
  <c r="X73" i="6"/>
  <c r="Y73" i="6"/>
  <c r="Z73" i="6"/>
  <c r="AA73" i="6"/>
  <c r="AB73" i="6"/>
  <c r="A74" i="6"/>
  <c r="C74" i="6"/>
  <c r="D74" i="6"/>
  <c r="E74" i="6"/>
  <c r="F74" i="6"/>
  <c r="G74" i="6"/>
  <c r="H74" i="6"/>
  <c r="I74" i="6"/>
  <c r="J74" i="6"/>
  <c r="B74" i="6" s="1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AA74" i="6"/>
  <c r="AB74" i="6"/>
  <c r="A75" i="6"/>
  <c r="A76" i="6" s="1"/>
  <c r="A77" i="6" s="1"/>
  <c r="A78" i="6" s="1"/>
  <c r="A79" i="6" s="1"/>
  <c r="C75" i="6"/>
  <c r="D75" i="6"/>
  <c r="E75" i="6"/>
  <c r="F75" i="6"/>
  <c r="G75" i="6"/>
  <c r="H75" i="6"/>
  <c r="I75" i="6"/>
  <c r="J75" i="6"/>
  <c r="K75" i="6"/>
  <c r="L75" i="6"/>
  <c r="B75" i="6" s="1"/>
  <c r="M75" i="6"/>
  <c r="N75" i="6"/>
  <c r="O75" i="6"/>
  <c r="P75" i="6"/>
  <c r="Q75" i="6"/>
  <c r="R75" i="6"/>
  <c r="S75" i="6"/>
  <c r="T75" i="6"/>
  <c r="U75" i="6"/>
  <c r="V75" i="6"/>
  <c r="W75" i="6"/>
  <c r="X75" i="6"/>
  <c r="Y75" i="6"/>
  <c r="Z75" i="6"/>
  <c r="AA75" i="6"/>
  <c r="AB75" i="6"/>
  <c r="C76" i="6"/>
  <c r="D76" i="6"/>
  <c r="E76" i="6"/>
  <c r="F76" i="6"/>
  <c r="G76" i="6"/>
  <c r="H76" i="6"/>
  <c r="B76" i="6" s="1"/>
  <c r="I76" i="6"/>
  <c r="J76" i="6"/>
  <c r="K76" i="6"/>
  <c r="L76" i="6"/>
  <c r="M76" i="6"/>
  <c r="N76" i="6"/>
  <c r="O76" i="6"/>
  <c r="P76" i="6"/>
  <c r="Q76" i="6"/>
  <c r="R76" i="6"/>
  <c r="S76" i="6"/>
  <c r="T76" i="6"/>
  <c r="U76" i="6"/>
  <c r="V76" i="6"/>
  <c r="W76" i="6"/>
  <c r="X76" i="6"/>
  <c r="Y76" i="6"/>
  <c r="Z76" i="6"/>
  <c r="AA76" i="6"/>
  <c r="AB76" i="6"/>
  <c r="C77" i="6"/>
  <c r="D77" i="6"/>
  <c r="E77" i="6"/>
  <c r="F77" i="6"/>
  <c r="G77" i="6"/>
  <c r="H77" i="6"/>
  <c r="I77" i="6"/>
  <c r="B77" i="6" s="1"/>
  <c r="J77" i="6"/>
  <c r="K77" i="6"/>
  <c r="L77" i="6"/>
  <c r="M77" i="6"/>
  <c r="N77" i="6"/>
  <c r="O77" i="6"/>
  <c r="P77" i="6"/>
  <c r="Q77" i="6"/>
  <c r="R77" i="6"/>
  <c r="S77" i="6"/>
  <c r="T77" i="6"/>
  <c r="U77" i="6"/>
  <c r="V77" i="6"/>
  <c r="W77" i="6"/>
  <c r="X77" i="6"/>
  <c r="Y77" i="6"/>
  <c r="Z77" i="6"/>
  <c r="AA77" i="6"/>
  <c r="AB77" i="6"/>
  <c r="C78" i="6"/>
  <c r="D78" i="6"/>
  <c r="E78" i="6"/>
  <c r="F78" i="6"/>
  <c r="G78" i="6"/>
  <c r="H78" i="6"/>
  <c r="I78" i="6"/>
  <c r="J78" i="6"/>
  <c r="B78" i="6" s="1"/>
  <c r="K78" i="6"/>
  <c r="L78" i="6"/>
  <c r="M78" i="6"/>
  <c r="N78" i="6"/>
  <c r="O78" i="6"/>
  <c r="P78" i="6"/>
  <c r="Q78" i="6"/>
  <c r="R78" i="6"/>
  <c r="S78" i="6"/>
  <c r="T78" i="6"/>
  <c r="U78" i="6"/>
  <c r="V78" i="6"/>
  <c r="W78" i="6"/>
  <c r="X78" i="6"/>
  <c r="Y78" i="6"/>
  <c r="Z78" i="6"/>
  <c r="AA78" i="6"/>
  <c r="AB78" i="6"/>
  <c r="C79" i="6"/>
  <c r="D79" i="6"/>
  <c r="E79" i="6"/>
  <c r="F79" i="6"/>
  <c r="G79" i="6"/>
  <c r="H79" i="6"/>
  <c r="I79" i="6"/>
  <c r="J79" i="6"/>
  <c r="K79" i="6"/>
  <c r="L79" i="6"/>
  <c r="B79" i="6" s="1"/>
  <c r="M79" i="6"/>
  <c r="N79" i="6"/>
  <c r="O79" i="6"/>
  <c r="P79" i="6"/>
  <c r="Q79" i="6"/>
  <c r="R79" i="6"/>
  <c r="S79" i="6"/>
  <c r="T79" i="6"/>
  <c r="U79" i="6"/>
  <c r="V79" i="6"/>
  <c r="W79" i="6"/>
  <c r="X79" i="6"/>
  <c r="Y79" i="6"/>
  <c r="Z79" i="6"/>
  <c r="AA79" i="6"/>
  <c r="AB79" i="6"/>
  <c r="C12" i="3"/>
  <c r="D12" i="3"/>
  <c r="E12" i="3"/>
  <c r="F12" i="3"/>
  <c r="G12" i="3"/>
  <c r="H12" i="3"/>
  <c r="B12" i="3" s="1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C13" i="3"/>
  <c r="D13" i="3"/>
  <c r="E13" i="3"/>
  <c r="F13" i="3"/>
  <c r="G13" i="3"/>
  <c r="H13" i="3"/>
  <c r="B13" i="3" s="1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C14" i="3"/>
  <c r="D14" i="3"/>
  <c r="E14" i="3"/>
  <c r="F14" i="3"/>
  <c r="G14" i="3"/>
  <c r="H14" i="3"/>
  <c r="I14" i="3"/>
  <c r="J14" i="3"/>
  <c r="K14" i="3"/>
  <c r="B14" i="3" s="1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C15" i="3"/>
  <c r="D15" i="3"/>
  <c r="E15" i="3"/>
  <c r="F15" i="3"/>
  <c r="G15" i="3"/>
  <c r="H15" i="3"/>
  <c r="B15" i="3" s="1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C16" i="3"/>
  <c r="D16" i="3"/>
  <c r="E16" i="3"/>
  <c r="F16" i="3"/>
  <c r="G16" i="3"/>
  <c r="H16" i="3"/>
  <c r="B16" i="3" s="1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B17" i="3" s="1"/>
  <c r="S17" i="3"/>
  <c r="T17" i="3"/>
  <c r="U17" i="3"/>
  <c r="V17" i="3"/>
  <c r="W17" i="3"/>
  <c r="X17" i="3"/>
  <c r="Y17" i="3"/>
  <c r="Z17" i="3"/>
  <c r="AA17" i="3"/>
  <c r="AB17" i="3"/>
  <c r="C18" i="3"/>
  <c r="D18" i="3"/>
  <c r="E18" i="3"/>
  <c r="F18" i="3"/>
  <c r="G18" i="3"/>
  <c r="H18" i="3"/>
  <c r="B18" i="3" s="1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C19" i="3"/>
  <c r="D19" i="3"/>
  <c r="E19" i="3"/>
  <c r="F19" i="3"/>
  <c r="G19" i="3"/>
  <c r="H19" i="3"/>
  <c r="I19" i="3"/>
  <c r="B19" i="3" s="1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C20" i="3"/>
  <c r="D20" i="3"/>
  <c r="E20" i="3"/>
  <c r="F20" i="3"/>
  <c r="G20" i="3"/>
  <c r="H20" i="3"/>
  <c r="I20" i="3"/>
  <c r="B20" i="3" s="1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C21" i="3"/>
  <c r="D21" i="3"/>
  <c r="E21" i="3"/>
  <c r="F21" i="3"/>
  <c r="G21" i="3"/>
  <c r="H21" i="3"/>
  <c r="B21" i="3" s="1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C22" i="3"/>
  <c r="D22" i="3"/>
  <c r="E22" i="3"/>
  <c r="F22" i="3"/>
  <c r="G22" i="3"/>
  <c r="H22" i="3"/>
  <c r="B22" i="3" s="1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C23" i="3"/>
  <c r="D23" i="3"/>
  <c r="E23" i="3"/>
  <c r="F23" i="3"/>
  <c r="G23" i="3"/>
  <c r="H23" i="3"/>
  <c r="I23" i="3"/>
  <c r="J23" i="3"/>
  <c r="B23" i="3" s="1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B24" i="3" s="1"/>
  <c r="S24" i="3"/>
  <c r="T24" i="3"/>
  <c r="U24" i="3"/>
  <c r="V24" i="3"/>
  <c r="W24" i="3"/>
  <c r="X24" i="3"/>
  <c r="Y24" i="3"/>
  <c r="Z24" i="3"/>
  <c r="AA24" i="3"/>
  <c r="AB24" i="3"/>
  <c r="C25" i="3"/>
  <c r="D25" i="3"/>
  <c r="E25" i="3"/>
  <c r="F25" i="3"/>
  <c r="G25" i="3"/>
  <c r="H25" i="3"/>
  <c r="I25" i="3"/>
  <c r="J25" i="3"/>
  <c r="B25" i="3" s="1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C26" i="3"/>
  <c r="D26" i="3"/>
  <c r="E26" i="3"/>
  <c r="F26" i="3"/>
  <c r="G26" i="3"/>
  <c r="H26" i="3"/>
  <c r="I26" i="3"/>
  <c r="B26" i="3" s="1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C27" i="3"/>
  <c r="D27" i="3"/>
  <c r="E27" i="3"/>
  <c r="F27" i="3"/>
  <c r="G27" i="3"/>
  <c r="H27" i="3"/>
  <c r="I27" i="3"/>
  <c r="J27" i="3"/>
  <c r="K27" i="3"/>
  <c r="L27" i="3"/>
  <c r="B27" i="3" s="1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C28" i="3"/>
  <c r="D28" i="3"/>
  <c r="E28" i="3"/>
  <c r="F28" i="3"/>
  <c r="G28" i="3"/>
  <c r="H28" i="3"/>
  <c r="B28" i="3" s="1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C29" i="3"/>
  <c r="D29" i="3"/>
  <c r="E29" i="3"/>
  <c r="F29" i="3"/>
  <c r="G29" i="3"/>
  <c r="H29" i="3"/>
  <c r="B29" i="3" s="1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C30" i="3"/>
  <c r="D30" i="3"/>
  <c r="E30" i="3"/>
  <c r="F30" i="3"/>
  <c r="G30" i="3"/>
  <c r="H30" i="3"/>
  <c r="I30" i="3"/>
  <c r="J30" i="3"/>
  <c r="K30" i="3"/>
  <c r="B30" i="3" s="1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C31" i="3"/>
  <c r="D31" i="3"/>
  <c r="E31" i="3"/>
  <c r="F31" i="3"/>
  <c r="G31" i="3"/>
  <c r="H31" i="3"/>
  <c r="B31" i="3" s="1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C32" i="3"/>
  <c r="D32" i="3"/>
  <c r="E32" i="3"/>
  <c r="F32" i="3"/>
  <c r="G32" i="3"/>
  <c r="H32" i="3"/>
  <c r="B32" i="3" s="1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B33" i="3" s="1"/>
  <c r="S33" i="3"/>
  <c r="T33" i="3"/>
  <c r="U33" i="3"/>
  <c r="V33" i="3"/>
  <c r="W33" i="3"/>
  <c r="X33" i="3"/>
  <c r="Y33" i="3"/>
  <c r="Z33" i="3"/>
  <c r="AA33" i="3"/>
  <c r="AB33" i="3"/>
  <c r="C34" i="3"/>
  <c r="D34" i="3"/>
  <c r="E34" i="3"/>
  <c r="F34" i="3"/>
  <c r="G34" i="3"/>
  <c r="H34" i="3"/>
  <c r="B34" i="3" s="1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C35" i="3"/>
  <c r="D35" i="3"/>
  <c r="E35" i="3"/>
  <c r="F35" i="3"/>
  <c r="G35" i="3"/>
  <c r="H35" i="3"/>
  <c r="I35" i="3"/>
  <c r="B35" i="3" s="1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C36" i="3"/>
  <c r="D36" i="3"/>
  <c r="E36" i="3"/>
  <c r="F36" i="3"/>
  <c r="G36" i="3"/>
  <c r="H36" i="3"/>
  <c r="I36" i="3"/>
  <c r="B36" i="3" s="1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C37" i="3"/>
  <c r="D37" i="3"/>
  <c r="E37" i="3"/>
  <c r="F37" i="3"/>
  <c r="G37" i="3"/>
  <c r="H37" i="3"/>
  <c r="B37" i="3" s="1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C38" i="3"/>
  <c r="D38" i="3"/>
  <c r="E38" i="3"/>
  <c r="F38" i="3"/>
  <c r="G38" i="3"/>
  <c r="H38" i="3"/>
  <c r="B38" i="3" s="1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C39" i="3"/>
  <c r="D39" i="3"/>
  <c r="E39" i="3"/>
  <c r="F39" i="3"/>
  <c r="G39" i="3"/>
  <c r="H39" i="3"/>
  <c r="I39" i="3"/>
  <c r="J39" i="3"/>
  <c r="B39" i="3" s="1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B40" i="3" s="1"/>
  <c r="S40" i="3"/>
  <c r="T40" i="3"/>
  <c r="U40" i="3"/>
  <c r="V40" i="3"/>
  <c r="W40" i="3"/>
  <c r="X40" i="3"/>
  <c r="Y40" i="3"/>
  <c r="Z40" i="3"/>
  <c r="AA40" i="3"/>
  <c r="AB40" i="3"/>
  <c r="C41" i="3"/>
  <c r="D41" i="3"/>
  <c r="E41" i="3"/>
  <c r="F41" i="3"/>
  <c r="G41" i="3"/>
  <c r="H41" i="3"/>
  <c r="I41" i="3"/>
  <c r="J41" i="3"/>
  <c r="B41" i="3" s="1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C42" i="3"/>
  <c r="D42" i="3"/>
  <c r="E42" i="3"/>
  <c r="F42" i="3"/>
  <c r="G42" i="3"/>
  <c r="H42" i="3"/>
  <c r="I42" i="3"/>
  <c r="B42" i="3" s="1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C43" i="3"/>
  <c r="D43" i="3"/>
  <c r="E43" i="3"/>
  <c r="F43" i="3"/>
  <c r="G43" i="3"/>
  <c r="H43" i="3"/>
  <c r="I43" i="3"/>
  <c r="J43" i="3"/>
  <c r="K43" i="3"/>
  <c r="L43" i="3"/>
  <c r="B43" i="3" s="1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C44" i="3"/>
  <c r="D44" i="3"/>
  <c r="E44" i="3"/>
  <c r="F44" i="3"/>
  <c r="G44" i="3"/>
  <c r="H44" i="3"/>
  <c r="B44" i="3" s="1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C45" i="3"/>
  <c r="D45" i="3"/>
  <c r="E45" i="3"/>
  <c r="F45" i="3"/>
  <c r="G45" i="3"/>
  <c r="H45" i="3"/>
  <c r="B45" i="3" s="1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C46" i="3"/>
  <c r="D46" i="3"/>
  <c r="E46" i="3"/>
  <c r="F46" i="3"/>
  <c r="G46" i="3"/>
  <c r="H46" i="3"/>
  <c r="I46" i="3"/>
  <c r="J46" i="3"/>
  <c r="K46" i="3"/>
  <c r="B46" i="3" s="1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C47" i="3"/>
  <c r="D47" i="3"/>
  <c r="E47" i="3"/>
  <c r="F47" i="3"/>
  <c r="G47" i="3"/>
  <c r="H47" i="3"/>
  <c r="B47" i="3" s="1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C48" i="3"/>
  <c r="D48" i="3"/>
  <c r="E48" i="3"/>
  <c r="F48" i="3"/>
  <c r="G48" i="3"/>
  <c r="H48" i="3"/>
  <c r="B48" i="3" s="1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B49" i="3" s="1"/>
  <c r="S49" i="3"/>
  <c r="T49" i="3"/>
  <c r="U49" i="3"/>
  <c r="V49" i="3"/>
  <c r="W49" i="3"/>
  <c r="X49" i="3"/>
  <c r="Y49" i="3"/>
  <c r="Z49" i="3"/>
  <c r="AA49" i="3"/>
  <c r="AB49" i="3"/>
  <c r="C50" i="3"/>
  <c r="D50" i="3"/>
  <c r="E50" i="3"/>
  <c r="F50" i="3"/>
  <c r="G50" i="3"/>
  <c r="H50" i="3"/>
  <c r="B50" i="3" s="1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C51" i="3"/>
  <c r="D51" i="3"/>
  <c r="E51" i="3"/>
  <c r="F51" i="3"/>
  <c r="G51" i="3"/>
  <c r="H51" i="3"/>
  <c r="B51" i="3" s="1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C52" i="3"/>
  <c r="D52" i="3"/>
  <c r="E52" i="3"/>
  <c r="F52" i="3"/>
  <c r="G52" i="3"/>
  <c r="H52" i="3"/>
  <c r="I52" i="3"/>
  <c r="B52" i="3" s="1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C53" i="3"/>
  <c r="D53" i="3"/>
  <c r="E53" i="3"/>
  <c r="F53" i="3"/>
  <c r="G53" i="3"/>
  <c r="H53" i="3"/>
  <c r="B53" i="3" s="1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C54" i="3"/>
  <c r="D54" i="3"/>
  <c r="E54" i="3"/>
  <c r="F54" i="3"/>
  <c r="G54" i="3"/>
  <c r="H54" i="3"/>
  <c r="B54" i="3" s="1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C55" i="3"/>
  <c r="D55" i="3"/>
  <c r="E55" i="3"/>
  <c r="F55" i="3"/>
  <c r="G55" i="3"/>
  <c r="H55" i="3"/>
  <c r="I55" i="3"/>
  <c r="J55" i="3"/>
  <c r="B55" i="3" s="1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B56" i="3" s="1"/>
  <c r="S56" i="3"/>
  <c r="T56" i="3"/>
  <c r="U56" i="3"/>
  <c r="V56" i="3"/>
  <c r="W56" i="3"/>
  <c r="X56" i="3"/>
  <c r="Y56" i="3"/>
  <c r="Z56" i="3"/>
  <c r="AA56" i="3"/>
  <c r="AB56" i="3"/>
  <c r="C57" i="3"/>
  <c r="D57" i="3"/>
  <c r="E57" i="3"/>
  <c r="F57" i="3"/>
  <c r="G57" i="3"/>
  <c r="H57" i="3"/>
  <c r="I57" i="3"/>
  <c r="J57" i="3"/>
  <c r="B57" i="3" s="1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C58" i="3"/>
  <c r="D58" i="3"/>
  <c r="E58" i="3"/>
  <c r="F58" i="3"/>
  <c r="G58" i="3"/>
  <c r="H58" i="3"/>
  <c r="I58" i="3"/>
  <c r="B58" i="3" s="1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C59" i="3"/>
  <c r="D59" i="3"/>
  <c r="E59" i="3"/>
  <c r="F59" i="3"/>
  <c r="G59" i="3"/>
  <c r="H59" i="3"/>
  <c r="I59" i="3"/>
  <c r="J59" i="3"/>
  <c r="K59" i="3"/>
  <c r="L59" i="3"/>
  <c r="B59" i="3" s="1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C60" i="3"/>
  <c r="D60" i="3"/>
  <c r="E60" i="3"/>
  <c r="F60" i="3"/>
  <c r="G60" i="3"/>
  <c r="H60" i="3"/>
  <c r="B60" i="3" s="1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C61" i="3"/>
  <c r="D61" i="3"/>
  <c r="E61" i="3"/>
  <c r="F61" i="3"/>
  <c r="G61" i="3"/>
  <c r="H61" i="3"/>
  <c r="B61" i="3" s="1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C62" i="3"/>
  <c r="D62" i="3"/>
  <c r="E62" i="3"/>
  <c r="F62" i="3"/>
  <c r="G62" i="3"/>
  <c r="H62" i="3"/>
  <c r="I62" i="3"/>
  <c r="J62" i="3"/>
  <c r="K62" i="3"/>
  <c r="B62" i="3" s="1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C63" i="3"/>
  <c r="D63" i="3"/>
  <c r="E63" i="3"/>
  <c r="F63" i="3"/>
  <c r="G63" i="3"/>
  <c r="H63" i="3"/>
  <c r="B63" i="3" s="1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C64" i="3"/>
  <c r="D64" i="3"/>
  <c r="E64" i="3"/>
  <c r="F64" i="3"/>
  <c r="G64" i="3"/>
  <c r="H64" i="3"/>
  <c r="B64" i="3" s="1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B65" i="3" s="1"/>
  <c r="S65" i="3"/>
  <c r="T65" i="3"/>
  <c r="U65" i="3"/>
  <c r="V65" i="3"/>
  <c r="W65" i="3"/>
  <c r="X65" i="3"/>
  <c r="Y65" i="3"/>
  <c r="Z65" i="3"/>
  <c r="AA65" i="3"/>
  <c r="AB65" i="3"/>
  <c r="C66" i="3"/>
  <c r="D66" i="3"/>
  <c r="E66" i="3"/>
  <c r="F66" i="3"/>
  <c r="G66" i="3"/>
  <c r="H66" i="3"/>
  <c r="B66" i="3" s="1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C67" i="3"/>
  <c r="D67" i="3"/>
  <c r="E67" i="3"/>
  <c r="F67" i="3"/>
  <c r="G67" i="3"/>
  <c r="H67" i="3"/>
  <c r="B67" i="3" s="1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C68" i="3"/>
  <c r="D68" i="3"/>
  <c r="E68" i="3"/>
  <c r="F68" i="3"/>
  <c r="G68" i="3"/>
  <c r="H68" i="3"/>
  <c r="I68" i="3"/>
  <c r="B68" i="3" s="1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C69" i="3"/>
  <c r="D69" i="3"/>
  <c r="E69" i="3"/>
  <c r="F69" i="3"/>
  <c r="G69" i="3"/>
  <c r="H69" i="3"/>
  <c r="B69" i="3" s="1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C70" i="3"/>
  <c r="D70" i="3"/>
  <c r="E70" i="3"/>
  <c r="F70" i="3"/>
  <c r="G70" i="3"/>
  <c r="H70" i="3"/>
  <c r="B70" i="3" s="1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C71" i="3"/>
  <c r="D71" i="3"/>
  <c r="E71" i="3"/>
  <c r="F71" i="3"/>
  <c r="G71" i="3"/>
  <c r="H71" i="3"/>
  <c r="I71" i="3"/>
  <c r="J71" i="3"/>
  <c r="B71" i="3" s="1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B72" i="3" s="1"/>
  <c r="S72" i="3"/>
  <c r="T72" i="3"/>
  <c r="U72" i="3"/>
  <c r="V72" i="3"/>
  <c r="W72" i="3"/>
  <c r="X72" i="3"/>
  <c r="Y72" i="3"/>
  <c r="Z72" i="3"/>
  <c r="AA72" i="3"/>
  <c r="AB72" i="3"/>
  <c r="C73" i="3"/>
  <c r="D73" i="3"/>
  <c r="E73" i="3"/>
  <c r="F73" i="3"/>
  <c r="G73" i="3"/>
  <c r="H73" i="3"/>
  <c r="I73" i="3"/>
  <c r="J73" i="3"/>
  <c r="B73" i="3" s="1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74" i="3"/>
  <c r="C74" i="3"/>
  <c r="D74" i="3"/>
  <c r="E74" i="3"/>
  <c r="F74" i="3"/>
  <c r="G74" i="3"/>
  <c r="H74" i="3"/>
  <c r="B74" i="3" s="1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75" i="3"/>
  <c r="A76" i="3" s="1"/>
  <c r="A77" i="3" s="1"/>
  <c r="A78" i="3" s="1"/>
  <c r="A79" i="3" s="1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B75" i="3" s="1"/>
  <c r="S75" i="3"/>
  <c r="T75" i="3"/>
  <c r="U75" i="3"/>
  <c r="V75" i="3"/>
  <c r="W75" i="3"/>
  <c r="X75" i="3"/>
  <c r="Y75" i="3"/>
  <c r="Z75" i="3"/>
  <c r="AA75" i="3"/>
  <c r="AB75" i="3"/>
  <c r="C76" i="3"/>
  <c r="D76" i="3"/>
  <c r="E76" i="3"/>
  <c r="F76" i="3"/>
  <c r="G76" i="3"/>
  <c r="H76" i="3"/>
  <c r="B76" i="3" s="1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C77" i="3"/>
  <c r="D77" i="3"/>
  <c r="E77" i="3"/>
  <c r="F77" i="3"/>
  <c r="G77" i="3"/>
  <c r="H77" i="3"/>
  <c r="I77" i="3"/>
  <c r="J77" i="3"/>
  <c r="B77" i="3" s="1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C78" i="3"/>
  <c r="D78" i="3"/>
  <c r="E78" i="3"/>
  <c r="F78" i="3"/>
  <c r="G78" i="3"/>
  <c r="H78" i="3"/>
  <c r="B78" i="3" s="1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B79" i="3" s="1"/>
  <c r="S79" i="3"/>
  <c r="T79" i="3"/>
  <c r="U79" i="3"/>
  <c r="V79" i="3"/>
  <c r="W79" i="3"/>
  <c r="X79" i="3"/>
  <c r="Y79" i="3"/>
  <c r="Z79" i="3"/>
  <c r="AA79" i="3"/>
  <c r="AB79" i="3"/>
  <c r="A1" i="12"/>
  <c r="C12" i="12"/>
  <c r="D12" i="12"/>
  <c r="E12" i="12"/>
  <c r="F12" i="12"/>
  <c r="G12" i="12"/>
  <c r="H12" i="12"/>
  <c r="B12" i="12" s="1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C13" i="12"/>
  <c r="D13" i="12"/>
  <c r="E13" i="12"/>
  <c r="F13" i="12"/>
  <c r="G13" i="12"/>
  <c r="H13" i="12"/>
  <c r="B13" i="12" s="1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C14" i="12"/>
  <c r="D14" i="12"/>
  <c r="E14" i="12"/>
  <c r="F14" i="12"/>
  <c r="G14" i="12"/>
  <c r="H14" i="12"/>
  <c r="I14" i="12"/>
  <c r="J14" i="12"/>
  <c r="B14" i="12" s="1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B15" i="12" s="1"/>
  <c r="S15" i="12"/>
  <c r="T15" i="12"/>
  <c r="U15" i="12"/>
  <c r="V15" i="12"/>
  <c r="W15" i="12"/>
  <c r="X15" i="12"/>
  <c r="Y15" i="12"/>
  <c r="Z15" i="12"/>
  <c r="AA15" i="12"/>
  <c r="AB15" i="12"/>
  <c r="C16" i="12"/>
  <c r="D16" i="12"/>
  <c r="E16" i="12"/>
  <c r="F16" i="12"/>
  <c r="G16" i="12"/>
  <c r="H16" i="12"/>
  <c r="I16" i="12"/>
  <c r="J16" i="12"/>
  <c r="B16" i="12" s="1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C17" i="12"/>
  <c r="D17" i="12"/>
  <c r="E17" i="12"/>
  <c r="F17" i="12"/>
  <c r="G17" i="12"/>
  <c r="H17" i="12"/>
  <c r="I17" i="12"/>
  <c r="B17" i="12" s="1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C18" i="12"/>
  <c r="D18" i="12"/>
  <c r="E18" i="12"/>
  <c r="F18" i="12"/>
  <c r="G18" i="12"/>
  <c r="H18" i="12"/>
  <c r="I18" i="12"/>
  <c r="J18" i="12"/>
  <c r="K18" i="12"/>
  <c r="L18" i="12"/>
  <c r="B18" i="12" s="1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C19" i="12"/>
  <c r="D19" i="12"/>
  <c r="E19" i="12"/>
  <c r="F19" i="12"/>
  <c r="G19" i="12"/>
  <c r="H19" i="12"/>
  <c r="B19" i="12" s="1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C20" i="12"/>
  <c r="D20" i="12"/>
  <c r="E20" i="12"/>
  <c r="F20" i="12"/>
  <c r="G20" i="12"/>
  <c r="H20" i="12"/>
  <c r="B20" i="12" s="1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C21" i="12"/>
  <c r="D21" i="12"/>
  <c r="E21" i="12"/>
  <c r="F21" i="12"/>
  <c r="G21" i="12"/>
  <c r="H21" i="12"/>
  <c r="I21" i="12"/>
  <c r="J21" i="12"/>
  <c r="K21" i="12"/>
  <c r="B21" i="12" s="1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C22" i="12"/>
  <c r="D22" i="12"/>
  <c r="E22" i="12"/>
  <c r="F22" i="12"/>
  <c r="G22" i="12"/>
  <c r="H22" i="12"/>
  <c r="B22" i="12" s="1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C23" i="12"/>
  <c r="D23" i="12"/>
  <c r="E23" i="12"/>
  <c r="F23" i="12"/>
  <c r="G23" i="12"/>
  <c r="H23" i="12"/>
  <c r="B23" i="12" s="1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B24" i="12" s="1"/>
  <c r="S24" i="12"/>
  <c r="T24" i="12"/>
  <c r="U24" i="12"/>
  <c r="V24" i="12"/>
  <c r="W24" i="12"/>
  <c r="X24" i="12"/>
  <c r="Y24" i="12"/>
  <c r="Z24" i="12"/>
  <c r="AA24" i="12"/>
  <c r="AB24" i="12"/>
  <c r="C25" i="12"/>
  <c r="D25" i="12"/>
  <c r="E25" i="12"/>
  <c r="F25" i="12"/>
  <c r="G25" i="12"/>
  <c r="H25" i="12"/>
  <c r="B25" i="12" s="1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C26" i="12"/>
  <c r="D26" i="12"/>
  <c r="E26" i="12"/>
  <c r="F26" i="12"/>
  <c r="G26" i="12"/>
  <c r="H26" i="12"/>
  <c r="B26" i="12" s="1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C27" i="12"/>
  <c r="D27" i="12"/>
  <c r="E27" i="12"/>
  <c r="F27" i="12"/>
  <c r="G27" i="12"/>
  <c r="H27" i="12"/>
  <c r="I27" i="12"/>
  <c r="B27" i="12" s="1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C28" i="12"/>
  <c r="D28" i="12"/>
  <c r="E28" i="12"/>
  <c r="F28" i="12"/>
  <c r="G28" i="12"/>
  <c r="H28" i="12"/>
  <c r="B28" i="12" s="1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C29" i="12"/>
  <c r="D29" i="12"/>
  <c r="E29" i="12"/>
  <c r="F29" i="12"/>
  <c r="G29" i="12"/>
  <c r="H29" i="12"/>
  <c r="B29" i="12" s="1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C30" i="12"/>
  <c r="D30" i="12"/>
  <c r="E30" i="12"/>
  <c r="F30" i="12"/>
  <c r="G30" i="12"/>
  <c r="H30" i="12"/>
  <c r="I30" i="12"/>
  <c r="J30" i="12"/>
  <c r="B30" i="12" s="1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B31" i="12" s="1"/>
  <c r="S31" i="12"/>
  <c r="T31" i="12"/>
  <c r="U31" i="12"/>
  <c r="V31" i="12"/>
  <c r="W31" i="12"/>
  <c r="X31" i="12"/>
  <c r="Y31" i="12"/>
  <c r="Z31" i="12"/>
  <c r="AA31" i="12"/>
  <c r="AB31" i="12"/>
  <c r="C32" i="12"/>
  <c r="D32" i="12"/>
  <c r="E32" i="12"/>
  <c r="F32" i="12"/>
  <c r="G32" i="12"/>
  <c r="H32" i="12"/>
  <c r="I32" i="12"/>
  <c r="J32" i="12"/>
  <c r="B32" i="12" s="1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C33" i="12"/>
  <c r="D33" i="12"/>
  <c r="E33" i="12"/>
  <c r="F33" i="12"/>
  <c r="G33" i="12"/>
  <c r="H33" i="12"/>
  <c r="I33" i="12"/>
  <c r="B33" i="12" s="1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C34" i="12"/>
  <c r="D34" i="12"/>
  <c r="E34" i="12"/>
  <c r="F34" i="12"/>
  <c r="G34" i="12"/>
  <c r="H34" i="12"/>
  <c r="I34" i="12"/>
  <c r="J34" i="12"/>
  <c r="K34" i="12"/>
  <c r="L34" i="12"/>
  <c r="B34" i="12" s="1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C35" i="12"/>
  <c r="D35" i="12"/>
  <c r="E35" i="12"/>
  <c r="F35" i="12"/>
  <c r="G35" i="12"/>
  <c r="H35" i="12"/>
  <c r="B35" i="12" s="1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C36" i="12"/>
  <c r="D36" i="12"/>
  <c r="E36" i="12"/>
  <c r="F36" i="12"/>
  <c r="G36" i="12"/>
  <c r="H36" i="12"/>
  <c r="B36" i="12" s="1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C37" i="12"/>
  <c r="D37" i="12"/>
  <c r="E37" i="12"/>
  <c r="F37" i="12"/>
  <c r="G37" i="12"/>
  <c r="H37" i="12"/>
  <c r="I37" i="12"/>
  <c r="J37" i="12"/>
  <c r="K37" i="12"/>
  <c r="B37" i="12" s="1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C38" i="12"/>
  <c r="D38" i="12"/>
  <c r="E38" i="12"/>
  <c r="F38" i="12"/>
  <c r="G38" i="12"/>
  <c r="H38" i="12"/>
  <c r="B38" i="12" s="1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C39" i="12"/>
  <c r="D39" i="12"/>
  <c r="E39" i="12"/>
  <c r="F39" i="12"/>
  <c r="G39" i="12"/>
  <c r="H39" i="12"/>
  <c r="B39" i="12" s="1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C40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B40" i="12" s="1"/>
  <c r="S40" i="12"/>
  <c r="T40" i="12"/>
  <c r="U40" i="12"/>
  <c r="V40" i="12"/>
  <c r="W40" i="12"/>
  <c r="X40" i="12"/>
  <c r="Y40" i="12"/>
  <c r="Z40" i="12"/>
  <c r="AA40" i="12"/>
  <c r="AB40" i="12"/>
  <c r="C41" i="12"/>
  <c r="D41" i="12"/>
  <c r="E41" i="12"/>
  <c r="F41" i="12"/>
  <c r="G41" i="12"/>
  <c r="H41" i="12"/>
  <c r="B41" i="12" s="1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C42" i="12"/>
  <c r="D42" i="12"/>
  <c r="E42" i="12"/>
  <c r="F42" i="12"/>
  <c r="G42" i="12"/>
  <c r="H42" i="12"/>
  <c r="I42" i="12"/>
  <c r="B42" i="12" s="1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C43" i="12"/>
  <c r="D43" i="12"/>
  <c r="E43" i="12"/>
  <c r="F43" i="12"/>
  <c r="G43" i="12"/>
  <c r="H43" i="12"/>
  <c r="I43" i="12"/>
  <c r="B43" i="12" s="1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C44" i="12"/>
  <c r="D44" i="12"/>
  <c r="E44" i="12"/>
  <c r="F44" i="12"/>
  <c r="G44" i="12"/>
  <c r="H44" i="12"/>
  <c r="B44" i="12" s="1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C45" i="12"/>
  <c r="D45" i="12"/>
  <c r="E45" i="12"/>
  <c r="F45" i="12"/>
  <c r="G45" i="12"/>
  <c r="H45" i="12"/>
  <c r="B45" i="12" s="1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C46" i="12"/>
  <c r="D46" i="12"/>
  <c r="E46" i="12"/>
  <c r="F46" i="12"/>
  <c r="G46" i="12"/>
  <c r="H46" i="12"/>
  <c r="I46" i="12"/>
  <c r="J46" i="12"/>
  <c r="B46" i="12" s="1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B47" i="12" s="1"/>
  <c r="S47" i="12"/>
  <c r="T47" i="12"/>
  <c r="U47" i="12"/>
  <c r="V47" i="12"/>
  <c r="W47" i="12"/>
  <c r="X47" i="12"/>
  <c r="Y47" i="12"/>
  <c r="Z47" i="12"/>
  <c r="AA47" i="12"/>
  <c r="AB47" i="12"/>
  <c r="C48" i="12"/>
  <c r="D48" i="12"/>
  <c r="E48" i="12"/>
  <c r="F48" i="12"/>
  <c r="G48" i="12"/>
  <c r="H48" i="12"/>
  <c r="I48" i="12"/>
  <c r="J48" i="12"/>
  <c r="B48" i="12" s="1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AA48" i="12"/>
  <c r="AB48" i="12"/>
  <c r="C49" i="12"/>
  <c r="D49" i="12"/>
  <c r="E49" i="12"/>
  <c r="F49" i="12"/>
  <c r="G49" i="12"/>
  <c r="H49" i="12"/>
  <c r="I49" i="12"/>
  <c r="B49" i="12" s="1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C50" i="12"/>
  <c r="D50" i="12"/>
  <c r="E50" i="12"/>
  <c r="F50" i="12"/>
  <c r="G50" i="12"/>
  <c r="H50" i="12"/>
  <c r="I50" i="12"/>
  <c r="J50" i="12"/>
  <c r="B50" i="12" s="1"/>
  <c r="K50" i="12"/>
  <c r="L50" i="12"/>
  <c r="M50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C51" i="12"/>
  <c r="D51" i="12"/>
  <c r="E51" i="12"/>
  <c r="F51" i="12"/>
  <c r="G51" i="12"/>
  <c r="H51" i="12"/>
  <c r="B51" i="12" s="1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C52" i="12"/>
  <c r="D52" i="12"/>
  <c r="E52" i="12"/>
  <c r="F52" i="12"/>
  <c r="G52" i="12"/>
  <c r="H52" i="12"/>
  <c r="B52" i="12" s="1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C53" i="12"/>
  <c r="D53" i="12"/>
  <c r="E53" i="12"/>
  <c r="F53" i="12"/>
  <c r="G53" i="12"/>
  <c r="H53" i="12"/>
  <c r="I53" i="12"/>
  <c r="J53" i="12"/>
  <c r="K53" i="12"/>
  <c r="B53" i="12" s="1"/>
  <c r="L53" i="12"/>
  <c r="M53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C54" i="12"/>
  <c r="D54" i="12"/>
  <c r="E54" i="12"/>
  <c r="F54" i="12"/>
  <c r="G54" i="12"/>
  <c r="H54" i="12"/>
  <c r="B54" i="12" s="1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C55" i="12"/>
  <c r="D55" i="12"/>
  <c r="E55" i="12"/>
  <c r="F55" i="12"/>
  <c r="G55" i="12"/>
  <c r="H55" i="12"/>
  <c r="B55" i="12" s="1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B56" i="12" s="1"/>
  <c r="S56" i="12"/>
  <c r="T56" i="12"/>
  <c r="U56" i="12"/>
  <c r="V56" i="12"/>
  <c r="W56" i="12"/>
  <c r="X56" i="12"/>
  <c r="Y56" i="12"/>
  <c r="Z56" i="12"/>
  <c r="AA56" i="12"/>
  <c r="AB56" i="12"/>
  <c r="C57" i="12"/>
  <c r="D57" i="12"/>
  <c r="E57" i="12"/>
  <c r="F57" i="12"/>
  <c r="G57" i="12"/>
  <c r="H57" i="12"/>
  <c r="B57" i="12" s="1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C58" i="12"/>
  <c r="D58" i="12"/>
  <c r="E58" i="12"/>
  <c r="F58" i="12"/>
  <c r="G58" i="12"/>
  <c r="H58" i="12"/>
  <c r="I58" i="12"/>
  <c r="B58" i="12" s="1"/>
  <c r="J58" i="12"/>
  <c r="K58" i="12"/>
  <c r="L58" i="12"/>
  <c r="M58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Z58" i="12"/>
  <c r="AA58" i="12"/>
  <c r="AB58" i="12"/>
  <c r="C59" i="12"/>
  <c r="D59" i="12"/>
  <c r="E59" i="12"/>
  <c r="F59" i="12"/>
  <c r="G59" i="12"/>
  <c r="H59" i="12"/>
  <c r="I59" i="12"/>
  <c r="B59" i="12" s="1"/>
  <c r="J59" i="12"/>
  <c r="K59" i="12"/>
  <c r="L59" i="12"/>
  <c r="M59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A59" i="12"/>
  <c r="AB59" i="12"/>
  <c r="C60" i="12"/>
  <c r="D60" i="12"/>
  <c r="E60" i="12"/>
  <c r="F60" i="12"/>
  <c r="G60" i="12"/>
  <c r="H60" i="12"/>
  <c r="B60" i="12" s="1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A60" i="12"/>
  <c r="AB60" i="12"/>
  <c r="C61" i="12"/>
  <c r="D61" i="12"/>
  <c r="E61" i="12"/>
  <c r="F61" i="12"/>
  <c r="G61" i="12"/>
  <c r="H61" i="12"/>
  <c r="B61" i="12" s="1"/>
  <c r="I61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C62" i="12"/>
  <c r="D62" i="12"/>
  <c r="E62" i="12"/>
  <c r="F62" i="12"/>
  <c r="G62" i="12"/>
  <c r="H62" i="12"/>
  <c r="I62" i="12"/>
  <c r="J62" i="12"/>
  <c r="B62" i="12" s="1"/>
  <c r="K62" i="12"/>
  <c r="L62" i="12"/>
  <c r="M62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A62" i="12"/>
  <c r="AB62" i="12"/>
  <c r="C63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P63" i="12"/>
  <c r="Q63" i="12"/>
  <c r="R63" i="12"/>
  <c r="B63" i="12" s="1"/>
  <c r="S63" i="12"/>
  <c r="T63" i="12"/>
  <c r="U63" i="12"/>
  <c r="V63" i="12"/>
  <c r="W63" i="12"/>
  <c r="X63" i="12"/>
  <c r="Y63" i="12"/>
  <c r="Z63" i="12"/>
  <c r="AA63" i="12"/>
  <c r="AB63" i="12"/>
  <c r="C64" i="12"/>
  <c r="D64" i="12"/>
  <c r="E64" i="12"/>
  <c r="F64" i="12"/>
  <c r="G64" i="12"/>
  <c r="H64" i="12"/>
  <c r="I64" i="12"/>
  <c r="J64" i="12"/>
  <c r="B64" i="12" s="1"/>
  <c r="K64" i="12"/>
  <c r="L64" i="12"/>
  <c r="M64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A64" i="12"/>
  <c r="AB64" i="12"/>
  <c r="C65" i="12"/>
  <c r="D65" i="12"/>
  <c r="E65" i="12"/>
  <c r="F65" i="12"/>
  <c r="G65" i="12"/>
  <c r="H65" i="12"/>
  <c r="I65" i="12"/>
  <c r="B65" i="12" s="1"/>
  <c r="J65" i="12"/>
  <c r="K65" i="12"/>
  <c r="L65" i="12"/>
  <c r="M65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Z65" i="12"/>
  <c r="AA65" i="12"/>
  <c r="AB65" i="12"/>
  <c r="C66" i="12"/>
  <c r="D66" i="12"/>
  <c r="E66" i="12"/>
  <c r="F66" i="12"/>
  <c r="G66" i="12"/>
  <c r="H66" i="12"/>
  <c r="I66" i="12"/>
  <c r="J66" i="12"/>
  <c r="B66" i="12" s="1"/>
  <c r="K66" i="12"/>
  <c r="L66" i="12"/>
  <c r="M66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AA66" i="12"/>
  <c r="AB66" i="12"/>
  <c r="C67" i="12"/>
  <c r="D67" i="12"/>
  <c r="E67" i="12"/>
  <c r="F67" i="12"/>
  <c r="G67" i="12"/>
  <c r="H67" i="12"/>
  <c r="B67" i="12" s="1"/>
  <c r="I67" i="12"/>
  <c r="J67" i="12"/>
  <c r="K67" i="12"/>
  <c r="L67" i="12"/>
  <c r="M67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Z67" i="12"/>
  <c r="AA67" i="12"/>
  <c r="AB67" i="12"/>
  <c r="C68" i="12"/>
  <c r="D68" i="12"/>
  <c r="E68" i="12"/>
  <c r="F68" i="12"/>
  <c r="G68" i="12"/>
  <c r="H68" i="12"/>
  <c r="B68" i="12" s="1"/>
  <c r="I68" i="12"/>
  <c r="J68" i="12"/>
  <c r="K68" i="12"/>
  <c r="L68" i="12"/>
  <c r="M68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Z68" i="12"/>
  <c r="AA68" i="12"/>
  <c r="AB68" i="12"/>
  <c r="C69" i="12"/>
  <c r="D69" i="12"/>
  <c r="E69" i="12"/>
  <c r="F69" i="12"/>
  <c r="G69" i="12"/>
  <c r="H69" i="12"/>
  <c r="I69" i="12"/>
  <c r="J69" i="12"/>
  <c r="K69" i="12"/>
  <c r="B69" i="12" s="1"/>
  <c r="L69" i="12"/>
  <c r="M69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A69" i="12"/>
  <c r="AB69" i="12"/>
  <c r="C70" i="12"/>
  <c r="D70" i="12"/>
  <c r="E70" i="12"/>
  <c r="F70" i="12"/>
  <c r="G70" i="12"/>
  <c r="H70" i="12"/>
  <c r="B70" i="12" s="1"/>
  <c r="I70" i="12"/>
  <c r="J70" i="12"/>
  <c r="K70" i="12"/>
  <c r="L70" i="12"/>
  <c r="M70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A70" i="12"/>
  <c r="AB70" i="12"/>
  <c r="C71" i="12"/>
  <c r="D71" i="12"/>
  <c r="E71" i="12"/>
  <c r="F71" i="12"/>
  <c r="G71" i="12"/>
  <c r="H71" i="12"/>
  <c r="B71" i="12" s="1"/>
  <c r="I71" i="12"/>
  <c r="J71" i="12"/>
  <c r="K71" i="12"/>
  <c r="L71" i="12"/>
  <c r="M71" i="12"/>
  <c r="N71" i="12"/>
  <c r="O71" i="12"/>
  <c r="P71" i="12"/>
  <c r="Q71" i="12"/>
  <c r="R71" i="12"/>
  <c r="S71" i="12"/>
  <c r="T71" i="12"/>
  <c r="U71" i="12"/>
  <c r="V71" i="12"/>
  <c r="W71" i="12"/>
  <c r="X71" i="12"/>
  <c r="Y71" i="12"/>
  <c r="Z71" i="12"/>
  <c r="AA71" i="12"/>
  <c r="AB71" i="12"/>
  <c r="C72" i="12"/>
  <c r="D72" i="12"/>
  <c r="E72" i="12"/>
  <c r="F72" i="12"/>
  <c r="G72" i="12"/>
  <c r="H72" i="12"/>
  <c r="I72" i="12"/>
  <c r="J72" i="12"/>
  <c r="K72" i="12"/>
  <c r="L72" i="12"/>
  <c r="M72" i="12"/>
  <c r="N72" i="12"/>
  <c r="O72" i="12"/>
  <c r="P72" i="12"/>
  <c r="Q72" i="12"/>
  <c r="R72" i="12"/>
  <c r="B72" i="12" s="1"/>
  <c r="S72" i="12"/>
  <c r="T72" i="12"/>
  <c r="U72" i="12"/>
  <c r="V72" i="12"/>
  <c r="W72" i="12"/>
  <c r="X72" i="12"/>
  <c r="Y72" i="12"/>
  <c r="Z72" i="12"/>
  <c r="AA72" i="12"/>
  <c r="AB72" i="12"/>
  <c r="C73" i="12"/>
  <c r="D73" i="12"/>
  <c r="E73" i="12"/>
  <c r="F73" i="12"/>
  <c r="G73" i="12"/>
  <c r="H73" i="12"/>
  <c r="B73" i="12" s="1"/>
  <c r="I73" i="12"/>
  <c r="J73" i="12"/>
  <c r="K73" i="12"/>
  <c r="L73" i="12"/>
  <c r="M73" i="12"/>
  <c r="N73" i="12"/>
  <c r="O73" i="12"/>
  <c r="P73" i="12"/>
  <c r="Q73" i="12"/>
  <c r="R73" i="12"/>
  <c r="S73" i="12"/>
  <c r="T73" i="12"/>
  <c r="U73" i="12"/>
  <c r="V73" i="12"/>
  <c r="W73" i="12"/>
  <c r="X73" i="12"/>
  <c r="Y73" i="12"/>
  <c r="Z73" i="12"/>
  <c r="AA73" i="12"/>
  <c r="AB73" i="12"/>
  <c r="A74" i="12"/>
  <c r="C74" i="12"/>
  <c r="D74" i="12"/>
  <c r="E74" i="12"/>
  <c r="F74" i="12"/>
  <c r="G74" i="12"/>
  <c r="H74" i="12"/>
  <c r="B74" i="12" s="1"/>
  <c r="I74" i="12"/>
  <c r="J74" i="12"/>
  <c r="K74" i="12"/>
  <c r="L74" i="12"/>
  <c r="M74" i="12"/>
  <c r="N74" i="12"/>
  <c r="O74" i="12"/>
  <c r="P74" i="12"/>
  <c r="Q74" i="12"/>
  <c r="R74" i="12"/>
  <c r="S74" i="12"/>
  <c r="T74" i="12"/>
  <c r="U74" i="12"/>
  <c r="V74" i="12"/>
  <c r="W74" i="12"/>
  <c r="X74" i="12"/>
  <c r="Y74" i="12"/>
  <c r="Z74" i="12"/>
  <c r="AA74" i="12"/>
  <c r="AB74" i="12"/>
  <c r="A75" i="12"/>
  <c r="A76" i="12" s="1"/>
  <c r="A77" i="12" s="1"/>
  <c r="A78" i="12" s="1"/>
  <c r="A79" i="12" s="1"/>
  <c r="C75" i="12"/>
  <c r="D75" i="12"/>
  <c r="E75" i="12"/>
  <c r="F75" i="12"/>
  <c r="G75" i="12"/>
  <c r="H75" i="12"/>
  <c r="I75" i="12"/>
  <c r="B75" i="12" s="1"/>
  <c r="J75" i="12"/>
  <c r="K75" i="12"/>
  <c r="L75" i="12"/>
  <c r="M75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Z75" i="12"/>
  <c r="AA75" i="12"/>
  <c r="AB75" i="12"/>
  <c r="C76" i="12"/>
  <c r="D76" i="12"/>
  <c r="E76" i="12"/>
  <c r="F76" i="12"/>
  <c r="G76" i="12"/>
  <c r="H76" i="12"/>
  <c r="I76" i="12"/>
  <c r="B76" i="12" s="1"/>
  <c r="J76" i="12"/>
  <c r="K76" i="12"/>
  <c r="L76" i="12"/>
  <c r="M76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AA76" i="12"/>
  <c r="AB76" i="12"/>
  <c r="C77" i="12"/>
  <c r="D77" i="12"/>
  <c r="E77" i="12"/>
  <c r="F77" i="12"/>
  <c r="G77" i="12"/>
  <c r="H77" i="12"/>
  <c r="B77" i="12" s="1"/>
  <c r="I77" i="12"/>
  <c r="J77" i="12"/>
  <c r="K77" i="12"/>
  <c r="L77" i="12"/>
  <c r="M77" i="12"/>
  <c r="N77" i="12"/>
  <c r="O77" i="12"/>
  <c r="P77" i="12"/>
  <c r="Q77" i="12"/>
  <c r="R77" i="12"/>
  <c r="S77" i="12"/>
  <c r="T77" i="12"/>
  <c r="U77" i="12"/>
  <c r="V77" i="12"/>
  <c r="W77" i="12"/>
  <c r="X77" i="12"/>
  <c r="Y77" i="12"/>
  <c r="Z77" i="12"/>
  <c r="AA77" i="12"/>
  <c r="AB77" i="12"/>
  <c r="C78" i="12"/>
  <c r="D78" i="12"/>
  <c r="E78" i="12"/>
  <c r="F78" i="12"/>
  <c r="G78" i="12"/>
  <c r="H78" i="12"/>
  <c r="B78" i="12" s="1"/>
  <c r="I78" i="12"/>
  <c r="J78" i="12"/>
  <c r="K78" i="12"/>
  <c r="L78" i="12"/>
  <c r="M78" i="12"/>
  <c r="N78" i="12"/>
  <c r="O78" i="12"/>
  <c r="P78" i="12"/>
  <c r="Q78" i="12"/>
  <c r="R78" i="12"/>
  <c r="S78" i="12"/>
  <c r="T78" i="12"/>
  <c r="U78" i="12"/>
  <c r="V78" i="12"/>
  <c r="W78" i="12"/>
  <c r="X78" i="12"/>
  <c r="Y78" i="12"/>
  <c r="Z78" i="12"/>
  <c r="AA78" i="12"/>
  <c r="AB78" i="12"/>
  <c r="C79" i="12"/>
  <c r="D79" i="12"/>
  <c r="E79" i="12"/>
  <c r="F79" i="12"/>
  <c r="G79" i="12"/>
  <c r="H79" i="12"/>
  <c r="I79" i="12"/>
  <c r="B79" i="12" s="1"/>
  <c r="J79" i="12"/>
  <c r="K79" i="12"/>
  <c r="L79" i="12"/>
  <c r="M79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Z79" i="12"/>
  <c r="AA79" i="12"/>
  <c r="AB79" i="12"/>
  <c r="A1" i="9"/>
  <c r="C12" i="9"/>
  <c r="D12" i="9"/>
  <c r="E12" i="9"/>
  <c r="F12" i="9"/>
  <c r="G12" i="9"/>
  <c r="H12" i="9"/>
  <c r="I12" i="9"/>
  <c r="B12" i="9" s="1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C13" i="9"/>
  <c r="D13" i="9"/>
  <c r="E13" i="9"/>
  <c r="F13" i="9"/>
  <c r="G13" i="9"/>
  <c r="H13" i="9"/>
  <c r="B13" i="9" s="1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C14" i="9"/>
  <c r="D14" i="9"/>
  <c r="E14" i="9"/>
  <c r="F14" i="9"/>
  <c r="G14" i="9"/>
  <c r="H14" i="9"/>
  <c r="B14" i="9" s="1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B15" i="9" s="1"/>
  <c r="S15" i="9"/>
  <c r="T15" i="9"/>
  <c r="U15" i="9"/>
  <c r="V15" i="9"/>
  <c r="W15" i="9"/>
  <c r="X15" i="9"/>
  <c r="Y15" i="9"/>
  <c r="Z15" i="9"/>
  <c r="AA15" i="9"/>
  <c r="AB15" i="9"/>
  <c r="C16" i="9"/>
  <c r="D16" i="9"/>
  <c r="E16" i="9"/>
  <c r="F16" i="9"/>
  <c r="G16" i="9"/>
  <c r="H16" i="9"/>
  <c r="B16" i="9" s="1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C17" i="9"/>
  <c r="D17" i="9"/>
  <c r="E17" i="9"/>
  <c r="F17" i="9"/>
  <c r="G17" i="9"/>
  <c r="H17" i="9"/>
  <c r="I17" i="9"/>
  <c r="B17" i="9" s="1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C18" i="9"/>
  <c r="D18" i="9"/>
  <c r="E18" i="9"/>
  <c r="F18" i="9"/>
  <c r="G18" i="9"/>
  <c r="H18" i="9"/>
  <c r="I18" i="9"/>
  <c r="B18" i="9" s="1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C19" i="9"/>
  <c r="D19" i="9"/>
  <c r="E19" i="9"/>
  <c r="F19" i="9"/>
  <c r="G19" i="9"/>
  <c r="H19" i="9"/>
  <c r="B19" i="9" s="1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C20" i="9"/>
  <c r="D20" i="9"/>
  <c r="E20" i="9"/>
  <c r="F20" i="9"/>
  <c r="G20" i="9"/>
  <c r="H20" i="9"/>
  <c r="B20" i="9" s="1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C21" i="9"/>
  <c r="D21" i="9"/>
  <c r="E21" i="9"/>
  <c r="F21" i="9"/>
  <c r="G21" i="9"/>
  <c r="H21" i="9"/>
  <c r="I21" i="9"/>
  <c r="J21" i="9"/>
  <c r="B21" i="9" s="1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B22" i="9" s="1"/>
  <c r="S22" i="9"/>
  <c r="T22" i="9"/>
  <c r="U22" i="9"/>
  <c r="V22" i="9"/>
  <c r="W22" i="9"/>
  <c r="X22" i="9"/>
  <c r="Y22" i="9"/>
  <c r="Z22" i="9"/>
  <c r="AA22" i="9"/>
  <c r="AB22" i="9"/>
  <c r="C23" i="9"/>
  <c r="D23" i="9"/>
  <c r="E23" i="9"/>
  <c r="F23" i="9"/>
  <c r="G23" i="9"/>
  <c r="H23" i="9"/>
  <c r="I23" i="9"/>
  <c r="J23" i="9"/>
  <c r="B23" i="9" s="1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C24" i="9"/>
  <c r="D24" i="9"/>
  <c r="E24" i="9"/>
  <c r="F24" i="9"/>
  <c r="G24" i="9"/>
  <c r="H24" i="9"/>
  <c r="I24" i="9"/>
  <c r="B24" i="9" s="1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C25" i="9"/>
  <c r="D25" i="9"/>
  <c r="E25" i="9"/>
  <c r="F25" i="9"/>
  <c r="G25" i="9"/>
  <c r="H25" i="9"/>
  <c r="I25" i="9"/>
  <c r="J25" i="9"/>
  <c r="B25" i="9" s="1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C26" i="9"/>
  <c r="D26" i="9"/>
  <c r="E26" i="9"/>
  <c r="F26" i="9"/>
  <c r="G26" i="9"/>
  <c r="H26" i="9"/>
  <c r="B26" i="9" s="1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C27" i="9"/>
  <c r="D27" i="9"/>
  <c r="E27" i="9"/>
  <c r="F27" i="9"/>
  <c r="G27" i="9"/>
  <c r="H27" i="9"/>
  <c r="B27" i="9" s="1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C28" i="9"/>
  <c r="D28" i="9"/>
  <c r="E28" i="9"/>
  <c r="F28" i="9"/>
  <c r="G28" i="9"/>
  <c r="H28" i="9"/>
  <c r="I28" i="9"/>
  <c r="B28" i="9" s="1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C29" i="9"/>
  <c r="D29" i="9"/>
  <c r="E29" i="9"/>
  <c r="F29" i="9"/>
  <c r="G29" i="9"/>
  <c r="H29" i="9"/>
  <c r="B29" i="9" s="1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C30" i="9"/>
  <c r="D30" i="9"/>
  <c r="E30" i="9"/>
  <c r="F30" i="9"/>
  <c r="G30" i="9"/>
  <c r="H30" i="9"/>
  <c r="B30" i="9" s="1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B31" i="9" s="1"/>
  <c r="S31" i="9"/>
  <c r="T31" i="9"/>
  <c r="U31" i="9"/>
  <c r="V31" i="9"/>
  <c r="W31" i="9"/>
  <c r="X31" i="9"/>
  <c r="Y31" i="9"/>
  <c r="Z31" i="9"/>
  <c r="AA31" i="9"/>
  <c r="AB31" i="9"/>
  <c r="C32" i="9"/>
  <c r="D32" i="9"/>
  <c r="E32" i="9"/>
  <c r="F32" i="9"/>
  <c r="G32" i="9"/>
  <c r="H32" i="9"/>
  <c r="B32" i="9" s="1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C33" i="9"/>
  <c r="D33" i="9"/>
  <c r="E33" i="9"/>
  <c r="F33" i="9"/>
  <c r="G33" i="9"/>
  <c r="H33" i="9"/>
  <c r="I33" i="9"/>
  <c r="B33" i="9" s="1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C34" i="9"/>
  <c r="D34" i="9"/>
  <c r="E34" i="9"/>
  <c r="F34" i="9"/>
  <c r="G34" i="9"/>
  <c r="H34" i="9"/>
  <c r="I34" i="9"/>
  <c r="B34" i="9" s="1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C35" i="9"/>
  <c r="D35" i="9"/>
  <c r="E35" i="9"/>
  <c r="F35" i="9"/>
  <c r="G35" i="9"/>
  <c r="H35" i="9"/>
  <c r="B35" i="9" s="1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C36" i="9"/>
  <c r="D36" i="9"/>
  <c r="E36" i="9"/>
  <c r="F36" i="9"/>
  <c r="G36" i="9"/>
  <c r="H36" i="9"/>
  <c r="B36" i="9" s="1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C37" i="9"/>
  <c r="D37" i="9"/>
  <c r="E37" i="9"/>
  <c r="F37" i="9"/>
  <c r="G37" i="9"/>
  <c r="H37" i="9"/>
  <c r="I37" i="9"/>
  <c r="J37" i="9"/>
  <c r="B37" i="9" s="1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B38" i="9" s="1"/>
  <c r="S38" i="9"/>
  <c r="T38" i="9"/>
  <c r="U38" i="9"/>
  <c r="V38" i="9"/>
  <c r="W38" i="9"/>
  <c r="X38" i="9"/>
  <c r="Y38" i="9"/>
  <c r="Z38" i="9"/>
  <c r="AA38" i="9"/>
  <c r="AB38" i="9"/>
  <c r="C39" i="9"/>
  <c r="D39" i="9"/>
  <c r="E39" i="9"/>
  <c r="F39" i="9"/>
  <c r="G39" i="9"/>
  <c r="H39" i="9"/>
  <c r="I39" i="9"/>
  <c r="J39" i="9"/>
  <c r="B39" i="9" s="1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C40" i="9"/>
  <c r="D40" i="9"/>
  <c r="E40" i="9"/>
  <c r="F40" i="9"/>
  <c r="G40" i="9"/>
  <c r="H40" i="9"/>
  <c r="I40" i="9"/>
  <c r="B40" i="9" s="1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C41" i="9"/>
  <c r="D41" i="9"/>
  <c r="E41" i="9"/>
  <c r="F41" i="9"/>
  <c r="G41" i="9"/>
  <c r="H41" i="9"/>
  <c r="I41" i="9"/>
  <c r="J41" i="9"/>
  <c r="B41" i="9" s="1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C42" i="9"/>
  <c r="D42" i="9"/>
  <c r="E42" i="9"/>
  <c r="F42" i="9"/>
  <c r="G42" i="9"/>
  <c r="H42" i="9"/>
  <c r="B42" i="9" s="1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C43" i="9"/>
  <c r="D43" i="9"/>
  <c r="E43" i="9"/>
  <c r="F43" i="9"/>
  <c r="G43" i="9"/>
  <c r="H43" i="9"/>
  <c r="B43" i="9" s="1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C44" i="9"/>
  <c r="D44" i="9"/>
  <c r="E44" i="9"/>
  <c r="F44" i="9"/>
  <c r="G44" i="9"/>
  <c r="H44" i="9"/>
  <c r="I44" i="9"/>
  <c r="B44" i="9" s="1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C45" i="9"/>
  <c r="D45" i="9"/>
  <c r="E45" i="9"/>
  <c r="F45" i="9"/>
  <c r="G45" i="9"/>
  <c r="H45" i="9"/>
  <c r="B45" i="9" s="1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C46" i="9"/>
  <c r="D46" i="9"/>
  <c r="E46" i="9"/>
  <c r="F46" i="9"/>
  <c r="G46" i="9"/>
  <c r="H46" i="9"/>
  <c r="B46" i="9" s="1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B47" i="9" s="1"/>
  <c r="S47" i="9"/>
  <c r="T47" i="9"/>
  <c r="U47" i="9"/>
  <c r="V47" i="9"/>
  <c r="W47" i="9"/>
  <c r="X47" i="9"/>
  <c r="Y47" i="9"/>
  <c r="Z47" i="9"/>
  <c r="AA47" i="9"/>
  <c r="AB47" i="9"/>
  <c r="C48" i="9"/>
  <c r="D48" i="9"/>
  <c r="E48" i="9"/>
  <c r="F48" i="9"/>
  <c r="G48" i="9"/>
  <c r="H48" i="9"/>
  <c r="B48" i="9" s="1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C49" i="9"/>
  <c r="D49" i="9"/>
  <c r="E49" i="9"/>
  <c r="F49" i="9"/>
  <c r="G49" i="9"/>
  <c r="H49" i="9"/>
  <c r="B49" i="9" s="1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C50" i="9"/>
  <c r="D50" i="9"/>
  <c r="E50" i="9"/>
  <c r="F50" i="9"/>
  <c r="G50" i="9"/>
  <c r="H50" i="9"/>
  <c r="I50" i="9"/>
  <c r="B50" i="9" s="1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C51" i="9"/>
  <c r="D51" i="9"/>
  <c r="E51" i="9"/>
  <c r="F51" i="9"/>
  <c r="G51" i="9"/>
  <c r="H51" i="9"/>
  <c r="B51" i="9" s="1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C52" i="9"/>
  <c r="D52" i="9"/>
  <c r="E52" i="9"/>
  <c r="F52" i="9"/>
  <c r="G52" i="9"/>
  <c r="H52" i="9"/>
  <c r="B52" i="9" s="1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C53" i="9"/>
  <c r="D53" i="9"/>
  <c r="E53" i="9"/>
  <c r="F53" i="9"/>
  <c r="G53" i="9"/>
  <c r="H53" i="9"/>
  <c r="B53" i="9" s="1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B54" i="9" s="1"/>
  <c r="S54" i="9"/>
  <c r="T54" i="9"/>
  <c r="U54" i="9"/>
  <c r="V54" i="9"/>
  <c r="W54" i="9"/>
  <c r="X54" i="9"/>
  <c r="Y54" i="9"/>
  <c r="Z54" i="9"/>
  <c r="AA54" i="9"/>
  <c r="AB54" i="9"/>
  <c r="C55" i="9"/>
  <c r="D55" i="9"/>
  <c r="E55" i="9"/>
  <c r="F55" i="9"/>
  <c r="G55" i="9"/>
  <c r="H55" i="9"/>
  <c r="I55" i="9"/>
  <c r="J55" i="9"/>
  <c r="B55" i="9" s="1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C56" i="9"/>
  <c r="D56" i="9"/>
  <c r="E56" i="9"/>
  <c r="F56" i="9"/>
  <c r="G56" i="9"/>
  <c r="H56" i="9"/>
  <c r="I56" i="9"/>
  <c r="B56" i="9" s="1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C57" i="9"/>
  <c r="D57" i="9"/>
  <c r="E57" i="9"/>
  <c r="F57" i="9"/>
  <c r="G57" i="9"/>
  <c r="H57" i="9"/>
  <c r="I57" i="9"/>
  <c r="J57" i="9"/>
  <c r="K57" i="9"/>
  <c r="L57" i="9"/>
  <c r="B57" i="9" s="1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C58" i="9"/>
  <c r="D58" i="9"/>
  <c r="E58" i="9"/>
  <c r="F58" i="9"/>
  <c r="G58" i="9"/>
  <c r="H58" i="9"/>
  <c r="B58" i="9" s="1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C59" i="9"/>
  <c r="D59" i="9"/>
  <c r="E59" i="9"/>
  <c r="F59" i="9"/>
  <c r="G59" i="9"/>
  <c r="H59" i="9"/>
  <c r="B59" i="9" s="1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C60" i="9"/>
  <c r="D60" i="9"/>
  <c r="E60" i="9"/>
  <c r="F60" i="9"/>
  <c r="G60" i="9"/>
  <c r="H60" i="9"/>
  <c r="I60" i="9"/>
  <c r="J60" i="9"/>
  <c r="K60" i="9"/>
  <c r="B60" i="9" s="1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C61" i="9"/>
  <c r="D61" i="9"/>
  <c r="E61" i="9"/>
  <c r="F61" i="9"/>
  <c r="G61" i="9"/>
  <c r="H61" i="9"/>
  <c r="B61" i="9" s="1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C62" i="9"/>
  <c r="D62" i="9"/>
  <c r="E62" i="9"/>
  <c r="F62" i="9"/>
  <c r="G62" i="9"/>
  <c r="H62" i="9"/>
  <c r="B62" i="9" s="1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B63" i="9" s="1"/>
  <c r="S63" i="9"/>
  <c r="T63" i="9"/>
  <c r="U63" i="9"/>
  <c r="V63" i="9"/>
  <c r="W63" i="9"/>
  <c r="X63" i="9"/>
  <c r="Y63" i="9"/>
  <c r="Z63" i="9"/>
  <c r="AA63" i="9"/>
  <c r="AB63" i="9"/>
  <c r="C64" i="9"/>
  <c r="D64" i="9"/>
  <c r="E64" i="9"/>
  <c r="F64" i="9"/>
  <c r="G64" i="9"/>
  <c r="H64" i="9"/>
  <c r="B64" i="9" s="1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C65" i="9"/>
  <c r="D65" i="9"/>
  <c r="E65" i="9"/>
  <c r="F65" i="9"/>
  <c r="G65" i="9"/>
  <c r="H65" i="9"/>
  <c r="B65" i="9" s="1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C66" i="9"/>
  <c r="D66" i="9"/>
  <c r="E66" i="9"/>
  <c r="F66" i="9"/>
  <c r="G66" i="9"/>
  <c r="H66" i="9"/>
  <c r="I66" i="9"/>
  <c r="B66" i="9" s="1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C67" i="9"/>
  <c r="D67" i="9"/>
  <c r="E67" i="9"/>
  <c r="F67" i="9"/>
  <c r="G67" i="9"/>
  <c r="H67" i="9"/>
  <c r="B67" i="9" s="1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C68" i="9"/>
  <c r="D68" i="9"/>
  <c r="E68" i="9"/>
  <c r="F68" i="9"/>
  <c r="G68" i="9"/>
  <c r="H68" i="9"/>
  <c r="B68" i="9" s="1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C69" i="9"/>
  <c r="D69" i="9"/>
  <c r="E69" i="9"/>
  <c r="F69" i="9"/>
  <c r="G69" i="9"/>
  <c r="H69" i="9"/>
  <c r="B69" i="9" s="1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B70" i="9" s="1"/>
  <c r="S70" i="9"/>
  <c r="T70" i="9"/>
  <c r="U70" i="9"/>
  <c r="V70" i="9"/>
  <c r="W70" i="9"/>
  <c r="X70" i="9"/>
  <c r="Y70" i="9"/>
  <c r="Z70" i="9"/>
  <c r="AA70" i="9"/>
  <c r="AB70" i="9"/>
  <c r="C71" i="9"/>
  <c r="D71" i="9"/>
  <c r="E71" i="9"/>
  <c r="F71" i="9"/>
  <c r="G71" i="9"/>
  <c r="H71" i="9"/>
  <c r="I71" i="9"/>
  <c r="J71" i="9"/>
  <c r="B71" i="9" s="1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C72" i="9"/>
  <c r="D72" i="9"/>
  <c r="E72" i="9"/>
  <c r="F72" i="9"/>
  <c r="G72" i="9"/>
  <c r="H72" i="9"/>
  <c r="I72" i="9"/>
  <c r="B72" i="9" s="1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C73" i="9"/>
  <c r="D73" i="9"/>
  <c r="E73" i="9"/>
  <c r="F73" i="9"/>
  <c r="G73" i="9"/>
  <c r="H73" i="9"/>
  <c r="I73" i="9"/>
  <c r="J73" i="9"/>
  <c r="K73" i="9"/>
  <c r="L73" i="9"/>
  <c r="B73" i="9" s="1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74" i="9"/>
  <c r="C74" i="9"/>
  <c r="D74" i="9"/>
  <c r="E74" i="9"/>
  <c r="F74" i="9"/>
  <c r="G74" i="9"/>
  <c r="H74" i="9"/>
  <c r="B74" i="9" s="1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75" i="9"/>
  <c r="C75" i="9"/>
  <c r="D75" i="9"/>
  <c r="E75" i="9"/>
  <c r="F75" i="9"/>
  <c r="G75" i="9"/>
  <c r="H75" i="9"/>
  <c r="B75" i="9" s="1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76" i="9"/>
  <c r="C76" i="9"/>
  <c r="D76" i="9"/>
  <c r="E76" i="9"/>
  <c r="F76" i="9"/>
  <c r="G76" i="9"/>
  <c r="H76" i="9"/>
  <c r="B76" i="9" s="1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77" i="9"/>
  <c r="A78" i="9" s="1"/>
  <c r="A79" i="9" s="1"/>
  <c r="C77" i="9"/>
  <c r="D77" i="9"/>
  <c r="E77" i="9"/>
  <c r="F77" i="9"/>
  <c r="G77" i="9"/>
  <c r="H77" i="9"/>
  <c r="I77" i="9"/>
  <c r="J77" i="9"/>
  <c r="K77" i="9"/>
  <c r="L77" i="9"/>
  <c r="B77" i="9" s="1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C78" i="9"/>
  <c r="D78" i="9"/>
  <c r="E78" i="9"/>
  <c r="F78" i="9"/>
  <c r="G78" i="9"/>
  <c r="H78" i="9"/>
  <c r="B78" i="9" s="1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C79" i="9"/>
  <c r="D79" i="9"/>
  <c r="E79" i="9"/>
  <c r="F79" i="9"/>
  <c r="G79" i="9"/>
  <c r="H79" i="9"/>
  <c r="B79" i="9" s="1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1" i="4"/>
  <c r="A74" i="4"/>
  <c r="A75" i="4" s="1"/>
  <c r="A76" i="4" s="1"/>
  <c r="A77" i="4" s="1"/>
  <c r="A78" i="4" s="1"/>
  <c r="A79" i="4" s="1"/>
  <c r="B74" i="4"/>
  <c r="B75" i="4"/>
  <c r="B76" i="4"/>
  <c r="B77" i="4"/>
  <c r="B78" i="4"/>
  <c r="B79" i="4"/>
  <c r="A74" i="1"/>
  <c r="B74" i="1"/>
  <c r="A75" i="1"/>
  <c r="A76" i="1" s="1"/>
  <c r="A77" i="1" s="1"/>
  <c r="A78" i="1" s="1"/>
  <c r="A79" i="1" s="1"/>
  <c r="B75" i="1"/>
  <c r="B76" i="1"/>
  <c r="B77" i="1"/>
  <c r="B78" i="1"/>
  <c r="B79" i="1"/>
  <c r="A1" i="10"/>
  <c r="A74" i="10"/>
  <c r="B74" i="10"/>
  <c r="A75" i="10"/>
  <c r="A76" i="10" s="1"/>
  <c r="A77" i="10" s="1"/>
  <c r="A78" i="10" s="1"/>
  <c r="A79" i="10" s="1"/>
  <c r="B75" i="10"/>
  <c r="B76" i="10"/>
  <c r="B77" i="10"/>
  <c r="B78" i="10"/>
  <c r="B79" i="10"/>
  <c r="A1" i="7"/>
  <c r="A74" i="7"/>
  <c r="B74" i="7"/>
  <c r="A75" i="7"/>
  <c r="A76" i="7" s="1"/>
  <c r="A77" i="7" s="1"/>
  <c r="A78" i="7" s="1"/>
  <c r="A79" i="7" s="1"/>
  <c r="B75" i="7"/>
  <c r="B76" i="7"/>
  <c r="B77" i="7"/>
  <c r="B78" i="7"/>
  <c r="B79" i="7"/>
</calcChain>
</file>

<file path=xl/sharedStrings.xml><?xml version="1.0" encoding="utf-8"?>
<sst xmlns="http://schemas.openxmlformats.org/spreadsheetml/2006/main" count="526" uniqueCount="56">
  <si>
    <t>Mortality by Kidney Cancer</t>
  </si>
  <si>
    <t xml:space="preserve">Total </t>
  </si>
  <si>
    <t>under one year</t>
  </si>
  <si>
    <t>1 year</t>
  </si>
  <si>
    <t>2 years</t>
  </si>
  <si>
    <t>3 years</t>
  </si>
  <si>
    <t>4 years</t>
  </si>
  <si>
    <t>under 5 years</t>
  </si>
  <si>
    <t>5-9 years</t>
  </si>
  <si>
    <t>10-14 years</t>
  </si>
  <si>
    <t>15-19 years</t>
  </si>
  <si>
    <t>20-24 years</t>
  </si>
  <si>
    <t>25-29 years</t>
  </si>
  <si>
    <t>30-34 years</t>
  </si>
  <si>
    <t xml:space="preserve">35-39 years </t>
  </si>
  <si>
    <t>40-44 years</t>
  </si>
  <si>
    <t>45-49 years</t>
  </si>
  <si>
    <t xml:space="preserve">50-54 years </t>
  </si>
  <si>
    <t>55-59 years</t>
  </si>
  <si>
    <t>60-64 years</t>
  </si>
  <si>
    <t>65-69 years</t>
  </si>
  <si>
    <t>70-74 years</t>
  </si>
  <si>
    <t>75-79 years</t>
  </si>
  <si>
    <t>80-84 years</t>
  </si>
  <si>
    <t>85-89 years</t>
  </si>
  <si>
    <t>90-94 years</t>
  </si>
  <si>
    <t>95-99 years</t>
  </si>
  <si>
    <t>100+ years</t>
  </si>
  <si>
    <t>Not stated</t>
  </si>
  <si>
    <t xml:space="preserve"> </t>
  </si>
  <si>
    <t>Mortality by all Forms of Death</t>
  </si>
  <si>
    <r>
      <t>Age</t>
    </r>
    <r>
      <rPr>
        <b/>
        <sz val="12"/>
        <rFont val="Symbol"/>
      </rPr>
      <t xml:space="preserve">       Æ</t>
    </r>
    <r>
      <rPr>
        <b/>
        <sz val="12"/>
        <rFont val="Palatino"/>
        <family val="1"/>
      </rPr>
      <t xml:space="preserve">    Year   </t>
    </r>
    <r>
      <rPr>
        <b/>
        <sz val="12"/>
        <rFont val="Symbol"/>
      </rPr>
      <t xml:space="preserve"> Ø</t>
    </r>
  </si>
  <si>
    <t>All ages</t>
  </si>
  <si>
    <t>1-4 years</t>
  </si>
  <si>
    <t>35-39 years</t>
  </si>
  <si>
    <t>50-54 years</t>
  </si>
  <si>
    <r>
      <t>Year born</t>
    </r>
    <r>
      <rPr>
        <b/>
        <sz val="12"/>
        <rFont val="Symbol"/>
      </rPr>
      <t xml:space="preserve">       Æ</t>
    </r>
    <r>
      <rPr>
        <b/>
        <sz val="12"/>
        <rFont val="Palatino"/>
        <family val="1"/>
      </rPr>
      <t xml:space="preserve">    Age   </t>
    </r>
    <r>
      <rPr>
        <b/>
        <sz val="12"/>
        <rFont val="Symbol"/>
      </rPr>
      <t xml:space="preserve"> Ø</t>
    </r>
  </si>
  <si>
    <t>per 100,000 individuals</t>
  </si>
  <si>
    <r>
      <t xml:space="preserve">Year Born     </t>
    </r>
    <r>
      <rPr>
        <sz val="36"/>
        <color indexed="8"/>
        <rFont val="Symbol"/>
      </rPr>
      <t>Æ</t>
    </r>
    <r>
      <rPr>
        <sz val="36"/>
        <color indexed="8"/>
        <rFont val="Palatino"/>
        <family val="1"/>
      </rPr>
      <t xml:space="preserve">    Age    </t>
    </r>
    <r>
      <rPr>
        <sz val="36"/>
        <color indexed="8"/>
        <rFont val="Symbol"/>
      </rPr>
      <t>Ø</t>
    </r>
  </si>
  <si>
    <t>1820s</t>
  </si>
  <si>
    <t>1830s</t>
  </si>
  <si>
    <t>1840s</t>
  </si>
  <si>
    <t>1850s</t>
  </si>
  <si>
    <t>1860s</t>
  </si>
  <si>
    <t>1870s</t>
  </si>
  <si>
    <t>1880s</t>
  </si>
  <si>
    <t>1890s</t>
  </si>
  <si>
    <t>1900s</t>
  </si>
  <si>
    <t>1910s</t>
  </si>
  <si>
    <t>1920s</t>
  </si>
  <si>
    <t>1930s</t>
  </si>
  <si>
    <t>1940s</t>
  </si>
  <si>
    <t>1950s</t>
  </si>
  <si>
    <t>1960s</t>
  </si>
  <si>
    <t>1970s</t>
  </si>
  <si>
    <t>1980s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</si>
</sst>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\-_);_(@_)"/>
    <numFmt numFmtId="165" formatCode="0.0"/>
  </numFmts>
  <fonts count="21">
    <font>
      <sz val="10"/>
      <name val="Geneva"/>
      <family val="2"/>
    </font>
    <font>
      <sz val="10"/>
      <name val="Verdana"/>
      <family val="2"/>
    </font>
    <font>
      <b/>
      <sz val="12"/>
      <name val="Palatino"/>
      <family val="1"/>
    </font>
    <font>
      <b/>
      <sz val="10"/>
      <name val="Palatino"/>
      <family val="1"/>
    </font>
    <font>
      <sz val="10"/>
      <color indexed="8"/>
      <name val="Palatino"/>
      <family val="1"/>
    </font>
    <font>
      <sz val="10"/>
      <color indexed="8"/>
      <name val="Geneva"/>
      <family val="2"/>
    </font>
    <font>
      <sz val="10"/>
      <color indexed="10"/>
      <name val="Geneva"/>
      <family val="2"/>
    </font>
    <font>
      <b/>
      <sz val="10"/>
      <color indexed="10"/>
      <name val="Genev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Symbol"/>
    </font>
    <font>
      <sz val="10"/>
      <name val="Arial"/>
      <family val="2"/>
    </font>
    <font>
      <sz val="14"/>
      <color indexed="8"/>
      <name val="Palatino"/>
      <family val="1"/>
    </font>
    <font>
      <sz val="48"/>
      <color indexed="8"/>
      <name val="Palatino"/>
      <family val="1"/>
    </font>
    <font>
      <sz val="14"/>
      <color indexed="16"/>
      <name val="Palatino"/>
      <family val="1"/>
    </font>
    <font>
      <sz val="36"/>
      <color indexed="8"/>
      <name val="Palatino"/>
      <family val="1"/>
    </font>
    <font>
      <sz val="36"/>
      <color indexed="8"/>
      <name val="Symbol"/>
    </font>
    <font>
      <sz val="18"/>
      <name val="Geneva"/>
      <family val="2"/>
    </font>
    <font>
      <sz val="36"/>
      <color indexed="8"/>
      <name val="Times New Roman"/>
      <family val="1"/>
    </font>
    <font>
      <sz val="32"/>
      <name val="Geneva"/>
      <family val="2"/>
    </font>
    <font>
      <sz val="24"/>
      <color indexed="8"/>
      <name val="Palatino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</fills>
  <borders count="15">
    <border>
      <left/>
      <right/>
      <top/>
      <bottom/>
      <diagonal/>
    </border>
    <border>
      <left style="double">
        <color indexed="63"/>
      </left>
      <right style="medium">
        <color indexed="63"/>
      </right>
      <top style="double">
        <color indexed="63"/>
      </top>
      <bottom style="medium">
        <color indexed="63"/>
      </bottom>
      <diagonal/>
    </border>
    <border>
      <left/>
      <right style="thin">
        <color indexed="63"/>
      </right>
      <top style="double">
        <color indexed="63"/>
      </top>
      <bottom style="medium">
        <color indexed="63"/>
      </bottom>
      <diagonal/>
    </border>
    <border>
      <left/>
      <right style="double">
        <color indexed="63"/>
      </right>
      <top style="double">
        <color indexed="63"/>
      </top>
      <bottom style="medium">
        <color indexed="63"/>
      </bottom>
      <diagonal/>
    </border>
    <border>
      <left style="double">
        <color indexed="63"/>
      </left>
      <right style="medium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double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double">
        <color indexed="63"/>
      </right>
      <top/>
      <bottom style="thin">
        <color indexed="63"/>
      </bottom>
      <diagonal/>
    </border>
    <border>
      <left/>
      <right style="double">
        <color indexed="63"/>
      </right>
      <top/>
      <bottom style="thin">
        <color indexed="63"/>
      </bottom>
      <diagonal/>
    </border>
    <border>
      <left style="double">
        <color indexed="63"/>
      </left>
      <right style="medium">
        <color indexed="63"/>
      </right>
      <top/>
      <bottom style="double">
        <color indexed="63"/>
      </bottom>
      <diagonal/>
    </border>
    <border>
      <left/>
      <right style="thin">
        <color indexed="63"/>
      </right>
      <top/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  <diagonal/>
    </border>
    <border>
      <left/>
      <right style="double">
        <color indexed="63"/>
      </right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2" borderId="0" xfId="0" applyNumberFormat="1" applyFill="1" applyAlignment="1">
      <alignment horizontal="center" vertical="center"/>
    </xf>
    <xf numFmtId="2" fontId="0" fillId="0" borderId="0" xfId="0" applyNumberFormat="1"/>
    <xf numFmtId="2" fontId="0" fillId="0" borderId="0" xfId="0" applyNumberFormat="1" applyFont="1"/>
    <xf numFmtId="2" fontId="0" fillId="2" borderId="0" xfId="1" applyNumberFormat="1" applyFont="1" applyFill="1" applyBorder="1" applyAlignment="1">
      <alignment horizontal="center" vertical="center"/>
    </xf>
    <xf numFmtId="0" fontId="0" fillId="0" borderId="0" xfId="0" applyFont="1"/>
    <xf numFmtId="0" fontId="8" fillId="2" borderId="0" xfId="0" applyFont="1" applyFill="1" applyBorder="1" applyAlignment="1">
      <alignment horizontal="right"/>
    </xf>
    <xf numFmtId="2" fontId="0" fillId="2" borderId="0" xfId="0" applyNumberFormat="1" applyFont="1" applyFill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3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/>
    </xf>
    <xf numFmtId="3" fontId="0" fillId="2" borderId="0" xfId="0" applyNumberFormat="1" applyFont="1" applyFill="1" applyAlignment="1">
      <alignment horizontal="center" vertical="center"/>
    </xf>
    <xf numFmtId="3" fontId="0" fillId="0" borderId="0" xfId="0" applyNumberFormat="1" applyFont="1"/>
    <xf numFmtId="164" fontId="0" fillId="2" borderId="0" xfId="0" applyNumberFormat="1" applyFont="1" applyFill="1" applyAlignment="1">
      <alignment horizontal="center" vertical="center"/>
    </xf>
    <xf numFmtId="164" fontId="11" fillId="0" borderId="0" xfId="0" applyNumberFormat="1" applyFont="1"/>
    <xf numFmtId="164" fontId="0" fillId="0" borderId="0" xfId="0" applyNumberFormat="1"/>
    <xf numFmtId="0" fontId="2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/>
    </xf>
    <xf numFmtId="0" fontId="12" fillId="2" borderId="0" xfId="0" applyNumberFormat="1" applyFont="1" applyFill="1" applyAlignment="1">
      <alignment horizontal="center" vertical="center" wrapText="1"/>
    </xf>
    <xf numFmtId="0" fontId="13" fillId="2" borderId="0" xfId="0" applyNumberFormat="1" applyFont="1" applyFill="1" applyAlignment="1">
      <alignment horizontal="center" vertical="center"/>
    </xf>
    <xf numFmtId="0" fontId="14" fillId="2" borderId="0" xfId="0" applyNumberFormat="1" applyFont="1" applyFill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>
      <alignment horizontal="center" vertical="center" wrapText="1"/>
    </xf>
    <xf numFmtId="0" fontId="15" fillId="4" borderId="3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5" fillId="4" borderId="4" xfId="0" applyNumberFormat="1" applyFont="1" applyFill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 wrapText="1"/>
    </xf>
    <xf numFmtId="1" fontId="15" fillId="2" borderId="5" xfId="0" applyNumberFormat="1" applyFont="1" applyFill="1" applyBorder="1" applyAlignment="1">
      <alignment horizontal="center" vertical="center" wrapText="1"/>
    </xf>
    <xf numFmtId="1" fontId="18" fillId="2" borderId="6" xfId="0" applyNumberFormat="1" applyFont="1" applyFill="1" applyBorder="1" applyAlignment="1">
      <alignment horizontal="center" vertical="center" wrapText="1"/>
    </xf>
    <xf numFmtId="1" fontId="18" fillId="2" borderId="5" xfId="0" applyNumberFormat="1" applyFont="1" applyFill="1" applyBorder="1" applyAlignment="1">
      <alignment horizontal="center" vertical="center" wrapText="1"/>
    </xf>
    <xf numFmtId="1" fontId="18" fillId="2" borderId="7" xfId="0" applyNumberFormat="1" applyFont="1" applyFill="1" applyBorder="1" applyAlignment="1">
      <alignment horizontal="center" vertical="center" wrapText="1"/>
    </xf>
    <xf numFmtId="1" fontId="19" fillId="0" borderId="0" xfId="0" applyNumberFormat="1" applyFont="1"/>
    <xf numFmtId="1" fontId="18" fillId="2" borderId="8" xfId="0" applyNumberFormat="1" applyFont="1" applyFill="1" applyBorder="1" applyAlignment="1">
      <alignment horizontal="center" vertical="center" wrapText="1"/>
    </xf>
    <xf numFmtId="165" fontId="15" fillId="4" borderId="4" xfId="0" applyNumberFormat="1" applyFont="1" applyFill="1" applyBorder="1" applyAlignment="1">
      <alignment horizontal="center" vertical="center" wrapText="1"/>
    </xf>
    <xf numFmtId="1" fontId="18" fillId="2" borderId="9" xfId="0" applyNumberFormat="1" applyFont="1" applyFill="1" applyBorder="1" applyAlignment="1">
      <alignment horizontal="center" vertical="center" wrapText="1"/>
    </xf>
    <xf numFmtId="165" fontId="15" fillId="4" borderId="10" xfId="0" applyNumberFormat="1" applyFont="1" applyFill="1" applyBorder="1" applyAlignment="1">
      <alignment horizontal="center" vertical="center" wrapText="1"/>
    </xf>
    <xf numFmtId="1" fontId="18" fillId="2" borderId="11" xfId="0" applyNumberFormat="1" applyFont="1" applyFill="1" applyBorder="1" applyAlignment="1">
      <alignment horizontal="center" vertical="center" wrapText="1"/>
    </xf>
    <xf numFmtId="1" fontId="18" fillId="2" borderId="12" xfId="0" applyNumberFormat="1" applyFont="1" applyFill="1" applyBorder="1" applyAlignment="1">
      <alignment horizontal="center" vertical="center" wrapText="1"/>
    </xf>
    <xf numFmtId="1" fontId="18" fillId="2" borderId="13" xfId="0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15" fillId="4" borderId="10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0" fillId="2" borderId="0" xfId="0" applyNumberFormat="1" applyFont="1" applyFill="1" applyAlignment="1">
      <alignment horizontal="center" vertical="center"/>
    </xf>
  </cellXfs>
  <cellStyles count="2">
    <cellStyle name="Normal" xfId="0" builtinId="0"/>
    <cellStyle name="Normal_Population (EAM)_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8282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
sub-title</a:t>
            </a:r>
          </a:p>
        </c:rich>
      </c:tx>
      <c:layout>
        <c:manualLayout>
          <c:xMode val="edge"/>
          <c:yMode val="edge"/>
          <c:x val="0.43429922891403222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72068738033103"/>
          <c:y val="0.11085820172120184"/>
          <c:w val="0.74478508116397624"/>
          <c:h val="0.621267838812568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'Decades (EA)'!$B$4</c:f>
              <c:strCache>
                <c:ptCount val="1"/>
                <c:pt idx="0">
                  <c:v>1820s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(EA)'!$B$6:$B$26</c:f>
              <c:numCache>
                <c:formatCode>0</c:formatCode>
                <c:ptCount val="21"/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2B-4C54-A865-359C9518161C}"/>
            </c:ext>
          </c:extLst>
        </c:ser>
        <c:ser>
          <c:idx val="1"/>
          <c:order val="1"/>
          <c:tx>
            <c:strRef>
              <c:f>'Decades (EA)'!$C$4</c:f>
              <c:strCache>
                <c:ptCount val="1"/>
                <c:pt idx="0">
                  <c:v>1830s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(EA)'!$C$6:$C$26</c:f>
              <c:numCache>
                <c:formatCode>0</c:formatCode>
                <c:ptCount val="21"/>
                <c:pt idx="18">
                  <c:v>4.2561613255388835</c:v>
                </c:pt>
                <c:pt idx="19">
                  <c:v>3.0638193572106984</c:v>
                </c:pt>
                <c:pt idx="20">
                  <c:v>13.617596112993366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2B-4C54-A865-359C9518161C}"/>
            </c:ext>
          </c:extLst>
        </c:ser>
        <c:ser>
          <c:idx val="2"/>
          <c:order val="2"/>
          <c:tx>
            <c:strRef>
              <c:f>'Decades (EA)'!$D$4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(EA)'!$D$6:$D$26</c:f>
              <c:numCache>
                <c:formatCode>0</c:formatCode>
                <c:ptCount val="21"/>
                <c:pt idx="16">
                  <c:v>7.9489532673811087</c:v>
                </c:pt>
                <c:pt idx="17">
                  <c:v>5.5269063618963008</c:v>
                </c:pt>
                <c:pt idx="18">
                  <c:v>4.6661965473645202</c:v>
                </c:pt>
                <c:pt idx="19">
                  <c:v>12.949572745034242</c:v>
                </c:pt>
                <c:pt idx="20">
                  <c:v>10.691002238695869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92B-4C54-A865-359C9518161C}"/>
            </c:ext>
          </c:extLst>
        </c:ser>
        <c:ser>
          <c:idx val="3"/>
          <c:order val="3"/>
          <c:tx>
            <c:strRef>
              <c:f>'Decades (EA)'!$E$4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(EA)'!$E$6:$E$26</c:f>
              <c:numCache>
                <c:formatCode>0</c:formatCode>
                <c:ptCount val="21"/>
                <c:pt idx="14">
                  <c:v>7.6679132336780125</c:v>
                </c:pt>
                <c:pt idx="15">
                  <c:v>8.1630543497511603</c:v>
                </c:pt>
                <c:pt idx="16">
                  <c:v>6.6353051995972825</c:v>
                </c:pt>
                <c:pt idx="17">
                  <c:v>8.1320199760814731</c:v>
                </c:pt>
                <c:pt idx="18">
                  <c:v>6.2333881504413275</c:v>
                </c:pt>
                <c:pt idx="19">
                  <c:v>6.2184961914301855</c:v>
                </c:pt>
                <c:pt idx="20">
                  <c:v>7.6534868520749351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92B-4C54-A865-359C9518161C}"/>
            </c:ext>
          </c:extLst>
        </c:ser>
        <c:ser>
          <c:idx val="4"/>
          <c:order val="4"/>
          <c:tx>
            <c:strRef>
              <c:f>'Decades (EA)'!$F$4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(EA)'!$F$6:$F$26</c:f>
              <c:numCache>
                <c:formatCode>0</c:formatCode>
                <c:ptCount val="21"/>
                <c:pt idx="12">
                  <c:v>7.1078768117715496</c:v>
                </c:pt>
                <c:pt idx="13">
                  <c:v>8.4835297519804307</c:v>
                </c:pt>
                <c:pt idx="14">
                  <c:v>9.0939104989163315</c:v>
                </c:pt>
                <c:pt idx="15">
                  <c:v>10.572333937413545</c:v>
                </c:pt>
                <c:pt idx="16">
                  <c:v>11.101611902803738</c:v>
                </c:pt>
                <c:pt idx="17">
                  <c:v>13.513813442482471</c:v>
                </c:pt>
                <c:pt idx="18">
                  <c:v>12.628653902410896</c:v>
                </c:pt>
                <c:pt idx="19">
                  <c:v>12.702441823819271</c:v>
                </c:pt>
                <c:pt idx="20">
                  <c:v>10.622195076612583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92B-4C54-A865-359C9518161C}"/>
            </c:ext>
          </c:extLst>
        </c:ser>
        <c:ser>
          <c:idx val="5"/>
          <c:order val="5"/>
          <c:tx>
            <c:strRef>
              <c:f>'Decades (EA)'!$G$4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(EA)'!$G$6:$G$26</c:f>
              <c:numCache>
                <c:formatCode>0</c:formatCode>
                <c:ptCount val="21"/>
                <c:pt idx="10">
                  <c:v>3.6999436456696615</c:v>
                </c:pt>
                <c:pt idx="11">
                  <c:v>5.5071623763966766</c:v>
                </c:pt>
                <c:pt idx="12">
                  <c:v>8.1324020403457418</c:v>
                </c:pt>
                <c:pt idx="13">
                  <c:v>10.338826823431921</c:v>
                </c:pt>
                <c:pt idx="14">
                  <c:v>12.693419617016968</c:v>
                </c:pt>
                <c:pt idx="15">
                  <c:v>16.049139332073892</c:v>
                </c:pt>
                <c:pt idx="16">
                  <c:v>17.25667746466782</c:v>
                </c:pt>
                <c:pt idx="17">
                  <c:v>16.169658867796343</c:v>
                </c:pt>
                <c:pt idx="18">
                  <c:v>16.550516043165743</c:v>
                </c:pt>
                <c:pt idx="19">
                  <c:v>20.147752628091169</c:v>
                </c:pt>
                <c:pt idx="20">
                  <c:v>16.178360601420845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92B-4C54-A865-359C9518161C}"/>
            </c:ext>
          </c:extLst>
        </c:ser>
        <c:ser>
          <c:idx val="6"/>
          <c:order val="6"/>
          <c:tx>
            <c:strRef>
              <c:f>'Decades (EA)'!$H$4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(EA)'!$H$6:$H$26</c:f>
              <c:numCache>
                <c:formatCode>0</c:formatCode>
                <c:ptCount val="21"/>
                <c:pt idx="8">
                  <c:v>1.340010973471681</c:v>
                </c:pt>
                <c:pt idx="9">
                  <c:v>2.6986729056516072</c:v>
                </c:pt>
                <c:pt idx="10">
                  <c:v>4.5550514498322858</c:v>
                </c:pt>
                <c:pt idx="11">
                  <c:v>7.2780323823746267</c:v>
                </c:pt>
                <c:pt idx="12">
                  <c:v>9.8874576748467646</c:v>
                </c:pt>
                <c:pt idx="13">
                  <c:v>14.074612694463676</c:v>
                </c:pt>
                <c:pt idx="14">
                  <c:v>17.408427336132696</c:v>
                </c:pt>
                <c:pt idx="15">
                  <c:v>21.433076184720299</c:v>
                </c:pt>
                <c:pt idx="16">
                  <c:v>23.935988949639796</c:v>
                </c:pt>
                <c:pt idx="17">
                  <c:v>25.513583788916687</c:v>
                </c:pt>
                <c:pt idx="18">
                  <c:v>25.292480011012326</c:v>
                </c:pt>
                <c:pt idx="19">
                  <c:v>25.927903534940867</c:v>
                </c:pt>
                <c:pt idx="20">
                  <c:v>32.546774234960942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92B-4C54-A865-359C9518161C}"/>
            </c:ext>
          </c:extLst>
        </c:ser>
        <c:ser>
          <c:idx val="7"/>
          <c:order val="7"/>
          <c:tx>
            <c:strRef>
              <c:f>'Decades (EA)'!$I$4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(EA)'!$I$5:$I$25</c:f>
              <c:numCache>
                <c:formatCode>0</c:formatCode>
                <c:ptCount val="21"/>
                <c:pt idx="7">
                  <c:v>0.45902900057141666</c:v>
                </c:pt>
                <c:pt idx="8">
                  <c:v>0.66190700936663227</c:v>
                </c:pt>
                <c:pt idx="9">
                  <c:v>1.701401166499902</c:v>
                </c:pt>
                <c:pt idx="10">
                  <c:v>3.2922324952471618</c:v>
                </c:pt>
                <c:pt idx="11">
                  <c:v>5.5073456392742557</c:v>
                </c:pt>
                <c:pt idx="12">
                  <c:v>8.7342768291239281</c:v>
                </c:pt>
                <c:pt idx="13">
                  <c:v>12.883224933016022</c:v>
                </c:pt>
                <c:pt idx="14">
                  <c:v>17.880193538896705</c:v>
                </c:pt>
                <c:pt idx="15">
                  <c:v>22.269081686436827</c:v>
                </c:pt>
                <c:pt idx="16">
                  <c:v>27.31566833873487</c:v>
                </c:pt>
                <c:pt idx="17">
                  <c:v>29.827021318065679</c:v>
                </c:pt>
                <c:pt idx="18">
                  <c:v>35.506569290018376</c:v>
                </c:pt>
                <c:pt idx="19">
                  <c:v>37.143215132702032</c:v>
                </c:pt>
                <c:pt idx="20">
                  <c:v>40.143814179664261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92B-4C54-A865-359C9518161C}"/>
            </c:ext>
          </c:extLst>
        </c:ser>
        <c:ser>
          <c:idx val="8"/>
          <c:order val="8"/>
          <c:tx>
            <c:strRef>
              <c:f>'Decades (EA)'!$J$4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(EA)'!$J$5:$J$26</c:f>
              <c:numCache>
                <c:formatCode>0</c:formatCode>
                <c:ptCount val="22"/>
                <c:pt idx="5">
                  <c:v>0.13032319762040268</c:v>
                </c:pt>
                <c:pt idx="6">
                  <c:v>0.21987821143440375</c:v>
                </c:pt>
                <c:pt idx="7">
                  <c:v>0.40523739465929492</c:v>
                </c:pt>
                <c:pt idx="8">
                  <c:v>0.74248340104751376</c:v>
                </c:pt>
                <c:pt idx="9">
                  <c:v>1.5130173461447016</c:v>
                </c:pt>
                <c:pt idx="10">
                  <c:v>3.2811563048680972</c:v>
                </c:pt>
                <c:pt idx="11">
                  <c:v>5.905241587438474</c:v>
                </c:pt>
                <c:pt idx="12">
                  <c:v>9.4777873183872128</c:v>
                </c:pt>
                <c:pt idx="13">
                  <c:v>13.818529822112756</c:v>
                </c:pt>
                <c:pt idx="14">
                  <c:v>19.396659599648796</c:v>
                </c:pt>
                <c:pt idx="15">
                  <c:v>24.413496044796744</c:v>
                </c:pt>
                <c:pt idx="16">
                  <c:v>30.839802590835173</c:v>
                </c:pt>
                <c:pt idx="17">
                  <c:v>37.529024049406459</c:v>
                </c:pt>
                <c:pt idx="18">
                  <c:v>47.069755886509057</c:v>
                </c:pt>
                <c:pt idx="19">
                  <c:v>50.650581087284067</c:v>
                </c:pt>
                <c:pt idx="20">
                  <c:v>34.395365677045618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92B-4C54-A865-359C9518161C}"/>
            </c:ext>
          </c:extLst>
        </c:ser>
        <c:ser>
          <c:idx val="9"/>
          <c:order val="9"/>
          <c:tx>
            <c:strRef>
              <c:f>'Decades (EA)'!$K$4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(EA)'!$K$5:$K$26</c:f>
              <c:numCache>
                <c:formatCode>0</c:formatCode>
                <c:ptCount val="22"/>
                <c:pt idx="3">
                  <c:v>0.13536261488394327</c:v>
                </c:pt>
                <c:pt idx="4">
                  <c:v>0.12640692417999472</c:v>
                </c:pt>
                <c:pt idx="5">
                  <c:v>0.18365779923825371</c:v>
                </c:pt>
                <c:pt idx="6">
                  <c:v>0.22731443184631775</c:v>
                </c:pt>
                <c:pt idx="7">
                  <c:v>0.32454164398768531</c:v>
                </c:pt>
                <c:pt idx="8">
                  <c:v>0.77469915401602385</c:v>
                </c:pt>
                <c:pt idx="9">
                  <c:v>1.6735857553462061</c:v>
                </c:pt>
                <c:pt idx="10">
                  <c:v>3.4926733374423713</c:v>
                </c:pt>
                <c:pt idx="11">
                  <c:v>6.4195752104465083</c:v>
                </c:pt>
                <c:pt idx="12">
                  <c:v>10.450985193337175</c:v>
                </c:pt>
                <c:pt idx="13">
                  <c:v>14.911647509141654</c:v>
                </c:pt>
                <c:pt idx="14">
                  <c:v>20.039382714902537</c:v>
                </c:pt>
                <c:pt idx="15">
                  <c:v>27.09632370838284</c:v>
                </c:pt>
                <c:pt idx="16">
                  <c:v>35.433819252328249</c:v>
                </c:pt>
                <c:pt idx="17">
                  <c:v>44.493948799897403</c:v>
                </c:pt>
                <c:pt idx="18">
                  <c:v>54.386235750168893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92B-4C54-A865-359C9518161C}"/>
            </c:ext>
          </c:extLst>
        </c:ser>
        <c:ser>
          <c:idx val="10"/>
          <c:order val="10"/>
          <c:tx>
            <c:strRef>
              <c:f>'Decades (EA)'!$L$4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(EA)'!$L$5:$L$26</c:f>
              <c:numCache>
                <c:formatCode>0</c:formatCode>
                <c:ptCount val="22"/>
                <c:pt idx="0">
                  <c:v>0.89567701903669039</c:v>
                </c:pt>
                <c:pt idx="1">
                  <c:v>1.2540887233568048</c:v>
                </c:pt>
                <c:pt idx="2">
                  <c:v>0.2471905489495102</c:v>
                </c:pt>
                <c:pt idx="3">
                  <c:v>9.8479345210974609E-2</c:v>
                </c:pt>
                <c:pt idx="4">
                  <c:v>0.1251905177794424</c:v>
                </c:pt>
                <c:pt idx="5">
                  <c:v>0.16354492379198965</c:v>
                </c:pt>
                <c:pt idx="6">
                  <c:v>0.18374224262148359</c:v>
                </c:pt>
                <c:pt idx="7">
                  <c:v>0.32502888228768029</c:v>
                </c:pt>
                <c:pt idx="8">
                  <c:v>0.76659872984547228</c:v>
                </c:pt>
                <c:pt idx="9">
                  <c:v>1.7801253498867189</c:v>
                </c:pt>
                <c:pt idx="10">
                  <c:v>3.8270013921524217</c:v>
                </c:pt>
                <c:pt idx="11">
                  <c:v>6.7715286128138592</c:v>
                </c:pt>
                <c:pt idx="12">
                  <c:v>10.820786438051137</c:v>
                </c:pt>
                <c:pt idx="13">
                  <c:v>15.896737780640672</c:v>
                </c:pt>
                <c:pt idx="14">
                  <c:v>22.195431364153791</c:v>
                </c:pt>
                <c:pt idx="15">
                  <c:v>29.706411355230404</c:v>
                </c:pt>
                <c:pt idx="16">
                  <c:v>37.365424023889695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92B-4C54-A865-359C9518161C}"/>
            </c:ext>
          </c:extLst>
        </c:ser>
        <c:ser>
          <c:idx val="11"/>
          <c:order val="11"/>
          <c:tx>
            <c:strRef>
              <c:f>'Decades (EA)'!$M$4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(EA)'!$M$5:$M$26</c:f>
              <c:numCache>
                <c:formatCode>0</c:formatCode>
                <c:ptCount val="22"/>
                <c:pt idx="0">
                  <c:v>0.79894984918749601</c:v>
                </c:pt>
                <c:pt idx="1">
                  <c:v>1.2616741232602451</c:v>
                </c:pt>
                <c:pt idx="2">
                  <c:v>0.39801563053310163</c:v>
                </c:pt>
                <c:pt idx="3">
                  <c:v>8.7335642136583347E-2</c:v>
                </c:pt>
                <c:pt idx="4">
                  <c:v>8.8171997114771777E-2</c:v>
                </c:pt>
                <c:pt idx="5">
                  <c:v>8.2718968474836535E-2</c:v>
                </c:pt>
                <c:pt idx="6">
                  <c:v>0.14929910374201286</c:v>
                </c:pt>
                <c:pt idx="7">
                  <c:v>0.29436480157580397</c:v>
                </c:pt>
                <c:pt idx="8">
                  <c:v>0.75032687052205693</c:v>
                </c:pt>
                <c:pt idx="9">
                  <c:v>1.8469830779457403</c:v>
                </c:pt>
                <c:pt idx="10">
                  <c:v>3.8885704842111193</c:v>
                </c:pt>
                <c:pt idx="11">
                  <c:v>6.9764924156497843</c:v>
                </c:pt>
                <c:pt idx="12">
                  <c:v>11.605317338528419</c:v>
                </c:pt>
                <c:pt idx="13">
                  <c:v>17.45938308271645</c:v>
                </c:pt>
                <c:pt idx="14">
                  <c:v>23.796015576866719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92B-4C54-A865-359C9518161C}"/>
            </c:ext>
          </c:extLst>
        </c:ser>
        <c:ser>
          <c:idx val="12"/>
          <c:order val="12"/>
          <c:tx>
            <c:strRef>
              <c:f>'Decades (EA)'!$N$4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(EA)'!$N$5:$N$26</c:f>
              <c:numCache>
                <c:formatCode>0</c:formatCode>
                <c:ptCount val="22"/>
                <c:pt idx="0">
                  <c:v>0.7605156423701418</c:v>
                </c:pt>
                <c:pt idx="1">
                  <c:v>1.0934561013835473</c:v>
                </c:pt>
                <c:pt idx="2">
                  <c:v>0.37477955827543358</c:v>
                </c:pt>
                <c:pt idx="3">
                  <c:v>8.0498077575427429E-2</c:v>
                </c:pt>
                <c:pt idx="4">
                  <c:v>7.129304785346291E-2</c:v>
                </c:pt>
                <c:pt idx="5">
                  <c:v>7.9457674076965662E-2</c:v>
                </c:pt>
                <c:pt idx="6">
                  <c:v>0.11021859784126931</c:v>
                </c:pt>
                <c:pt idx="7">
                  <c:v>0.26474245092807519</c:v>
                </c:pt>
                <c:pt idx="8">
                  <c:v>0.61095770264463589</c:v>
                </c:pt>
                <c:pt idx="9">
                  <c:v>1.5883586674822943</c:v>
                </c:pt>
                <c:pt idx="10">
                  <c:v>3.7091200543282428</c:v>
                </c:pt>
                <c:pt idx="11">
                  <c:v>7.2577647582504934</c:v>
                </c:pt>
                <c:pt idx="12">
                  <c:v>11.341598736280242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92B-4C54-A865-359C9518161C}"/>
            </c:ext>
          </c:extLst>
        </c:ser>
        <c:ser>
          <c:idx val="13"/>
          <c:order val="13"/>
          <c:tx>
            <c:strRef>
              <c:f>'Decades (EA)'!$O$4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(EA)'!$O$5:$O$26</c:f>
              <c:numCache>
                <c:formatCode>0</c:formatCode>
                <c:ptCount val="22"/>
                <c:pt idx="0">
                  <c:v>0.52099387467446112</c:v>
                </c:pt>
                <c:pt idx="1">
                  <c:v>0.99237838231539843</c:v>
                </c:pt>
                <c:pt idx="2">
                  <c:v>0.38237059324285111</c:v>
                </c:pt>
                <c:pt idx="3">
                  <c:v>7.17439176865734E-2</c:v>
                </c:pt>
                <c:pt idx="4">
                  <c:v>6.22521041135356E-2</c:v>
                </c:pt>
                <c:pt idx="5">
                  <c:v>7.402120321260805E-2</c:v>
                </c:pt>
                <c:pt idx="6">
                  <c:v>9.7826764356114843E-2</c:v>
                </c:pt>
                <c:pt idx="7">
                  <c:v>0.22162697702907241</c:v>
                </c:pt>
                <c:pt idx="8">
                  <c:v>0.60144192195562851</c:v>
                </c:pt>
                <c:pt idx="9">
                  <c:v>1.5753771730433475</c:v>
                </c:pt>
                <c:pt idx="10">
                  <c:v>3.7170874249896291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92B-4C54-A865-359C9518161C}"/>
            </c:ext>
          </c:extLst>
        </c:ser>
        <c:ser>
          <c:idx val="14"/>
          <c:order val="14"/>
          <c:tx>
            <c:strRef>
              <c:f>'Decades (EA)'!$P$4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(EA)'!$P$5:$P$26</c:f>
              <c:numCache>
                <c:formatCode>0</c:formatCode>
                <c:ptCount val="22"/>
                <c:pt idx="0">
                  <c:v>0.39553990948034412</c:v>
                </c:pt>
                <c:pt idx="1">
                  <c:v>0.51119574294533054</c:v>
                </c:pt>
                <c:pt idx="2">
                  <c:v>0.2722373269789195</c:v>
                </c:pt>
                <c:pt idx="3">
                  <c:v>5.5046099108393899E-2</c:v>
                </c:pt>
                <c:pt idx="4">
                  <c:v>4.4672715237414728E-2</c:v>
                </c:pt>
                <c:pt idx="5">
                  <c:v>5.0888614493907053E-2</c:v>
                </c:pt>
                <c:pt idx="6">
                  <c:v>7.1598716455303246E-2</c:v>
                </c:pt>
                <c:pt idx="7">
                  <c:v>0.1963924813324778</c:v>
                </c:pt>
                <c:pt idx="8">
                  <c:v>0.38304816107090056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92B-4C54-A865-359C9518161C}"/>
            </c:ext>
          </c:extLst>
        </c:ser>
        <c:ser>
          <c:idx val="15"/>
          <c:order val="15"/>
          <c:tx>
            <c:strRef>
              <c:f>'Decades (EA)'!$Q$4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(EA)'!$Q$5:$Q$26</c:f>
              <c:numCache>
                <c:formatCode>0</c:formatCode>
                <c:ptCount val="22"/>
                <c:pt idx="0">
                  <c:v>0.26963946255561666</c:v>
                </c:pt>
                <c:pt idx="1">
                  <c:v>0.26297780120587366</c:v>
                </c:pt>
                <c:pt idx="2">
                  <c:v>0.13640768191972596</c:v>
                </c:pt>
                <c:pt idx="3">
                  <c:v>3.0762898258892949E-2</c:v>
                </c:pt>
                <c:pt idx="4">
                  <c:v>2.4494129509738647E-2</c:v>
                </c:pt>
                <c:pt idx="5">
                  <c:v>4.0181476513447036E-2</c:v>
                </c:pt>
                <c:pt idx="6">
                  <c:v>3.945354213901324E-2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92B-4C54-A865-359C9518161C}"/>
            </c:ext>
          </c:extLst>
        </c:ser>
        <c:ser>
          <c:idx val="16"/>
          <c:order val="16"/>
          <c:tx>
            <c:strRef>
              <c:f>'Decades (EA)'!$R$4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(EA)'!$R$5:$R$26</c:f>
              <c:numCache>
                <c:formatCode>0</c:formatCode>
                <c:ptCount val="22"/>
                <c:pt idx="0">
                  <c:v>9.0368919844971793E-2</c:v>
                </c:pt>
                <c:pt idx="1">
                  <c:v>0.12690207665842865</c:v>
                </c:pt>
                <c:pt idx="2">
                  <c:v>0.12533213406365235</c:v>
                </c:pt>
                <c:pt idx="3">
                  <c:v>2.3988546908164168E-2</c:v>
                </c:pt>
                <c:pt idx="4">
                  <c:v>2.5506729440428269E-2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92B-4C54-A865-359C95181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17328"/>
        <c:axId val="1"/>
      </c:scatterChart>
      <c:valAx>
        <c:axId val="782217328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33474407085073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  <c:majorUnit val="10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277145504303004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17328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667247558585595"/>
          <c:y val="0.13164411454392719"/>
          <c:w val="0.37905941471005439"/>
          <c:h val="0.374146430809056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
sub-title</a:t>
            </a:r>
          </a:p>
        </c:rich>
      </c:tx>
      <c:layout>
        <c:manualLayout>
          <c:xMode val="edge"/>
          <c:yMode val="edge"/>
          <c:x val="0.43239440773458471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72068738033103"/>
          <c:y val="0.11085820172120184"/>
          <c:w val="0.74668990234342381"/>
          <c:h val="0.69286376075751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'Decades (EA)'!$E$4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(EA)'!$E$32:$E$53</c:f>
              <c:numCache>
                <c:formatCode>0</c:formatCode>
                <c:ptCount val="22"/>
                <c:pt idx="15">
                  <c:v>7.3622473669101236</c:v>
                </c:pt>
                <c:pt idx="16">
                  <c:v>7.7780281134436269</c:v>
                </c:pt>
                <c:pt idx="17">
                  <c:v>7.7932590209259676</c:v>
                </c:pt>
                <c:pt idx="18">
                  <c:v>7.6273268357300177</c:v>
                </c:pt>
                <c:pt idx="19">
                  <c:v>7.439934802363342</c:v>
                </c:pt>
                <c:pt idx="20">
                  <c:v>6.0178051755925521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5E-4DB6-942F-E070DA21E66C}"/>
            </c:ext>
          </c:extLst>
        </c:ser>
        <c:ser>
          <c:idx val="1"/>
          <c:order val="1"/>
          <c:tx>
            <c:strRef>
              <c:f>'Decades (EA)'!$F$4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(EA)'!$F$32:$F$53</c:f>
              <c:numCache>
                <c:formatCode>0</c:formatCode>
                <c:ptCount val="22"/>
                <c:pt idx="13">
                  <c:v>4.4106094107721772</c:v>
                </c:pt>
                <c:pt idx="14">
                  <c:v>6.3738797004014369</c:v>
                </c:pt>
                <c:pt idx="15">
                  <c:v>7.7941683550621494</c:v>
                </c:pt>
                <c:pt idx="16">
                  <c:v>9.301393911658149</c:v>
                </c:pt>
                <c:pt idx="17">
                  <c:v>10.376015514341772</c:v>
                </c:pt>
                <c:pt idx="18">
                  <c:v>10.290005341674345</c:v>
                </c:pt>
                <c:pt idx="19">
                  <c:v>9.9464780018719257</c:v>
                </c:pt>
                <c:pt idx="20">
                  <c:v>8.12065722477851</c:v>
                </c:pt>
                <c:pt idx="21">
                  <c:v>4.0650299094738163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5E-4DB6-942F-E070DA21E66C}"/>
            </c:ext>
          </c:extLst>
        </c:ser>
        <c:ser>
          <c:idx val="2"/>
          <c:order val="2"/>
          <c:tx>
            <c:strRef>
              <c:f>'Decades (EA)'!$G$4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(EA)'!$G$32:$G$53</c:f>
              <c:numCache>
                <c:formatCode>0</c:formatCode>
                <c:ptCount val="22"/>
                <c:pt idx="11">
                  <c:v>2.3123315942641214</c:v>
                </c:pt>
                <c:pt idx="12">
                  <c:v>4.1633849032986951</c:v>
                </c:pt>
                <c:pt idx="13">
                  <c:v>5.5118627279529591</c:v>
                </c:pt>
                <c:pt idx="14">
                  <c:v>6.778805445257146</c:v>
                </c:pt>
                <c:pt idx="15">
                  <c:v>8.4247496447770427</c:v>
                </c:pt>
                <c:pt idx="16">
                  <c:v>11.040315943321167</c:v>
                </c:pt>
                <c:pt idx="17">
                  <c:v>12.057190826749938</c:v>
                </c:pt>
                <c:pt idx="18">
                  <c:v>12.819801749635714</c:v>
                </c:pt>
                <c:pt idx="19">
                  <c:v>11.997269878414524</c:v>
                </c:pt>
                <c:pt idx="20">
                  <c:v>11.968145092216581</c:v>
                </c:pt>
                <c:pt idx="21">
                  <c:v>9.3912030534933262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55E-4DB6-942F-E070DA21E66C}"/>
            </c:ext>
          </c:extLst>
        </c:ser>
        <c:ser>
          <c:idx val="3"/>
          <c:order val="3"/>
          <c:tx>
            <c:strRef>
              <c:f>'Decades (EA)'!$H$4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(EA)'!$H$32:$H$53</c:f>
              <c:numCache>
                <c:formatCode>0</c:formatCode>
                <c:ptCount val="22"/>
                <c:pt idx="9">
                  <c:v>1.1302593139453481</c:v>
                </c:pt>
                <c:pt idx="10">
                  <c:v>1.5792021839243797</c:v>
                </c:pt>
                <c:pt idx="11">
                  <c:v>2.5929830314221691</c:v>
                </c:pt>
                <c:pt idx="12">
                  <c:v>4.0204170359575917</c:v>
                </c:pt>
                <c:pt idx="13">
                  <c:v>5.4994055666992461</c:v>
                </c:pt>
                <c:pt idx="14">
                  <c:v>7.5099273887374718</c:v>
                </c:pt>
                <c:pt idx="15">
                  <c:v>9.6461140008918296</c:v>
                </c:pt>
                <c:pt idx="16">
                  <c:v>11.308432254589711</c:v>
                </c:pt>
                <c:pt idx="17">
                  <c:v>13.706258946787797</c:v>
                </c:pt>
                <c:pt idx="18">
                  <c:v>14.448483441166108</c:v>
                </c:pt>
                <c:pt idx="19">
                  <c:v>14.485824325296399</c:v>
                </c:pt>
                <c:pt idx="20">
                  <c:v>12.707489951552324</c:v>
                </c:pt>
                <c:pt idx="21">
                  <c:v>12.415035104112484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55E-4DB6-942F-E070DA21E66C}"/>
            </c:ext>
          </c:extLst>
        </c:ser>
        <c:ser>
          <c:idx val="4"/>
          <c:order val="4"/>
          <c:tx>
            <c:strRef>
              <c:f>'Decades (EA)'!$I$4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(EA)'!$I$32:$I$53</c:f>
              <c:numCache>
                <c:formatCode>0</c:formatCode>
                <c:ptCount val="22"/>
                <c:pt idx="7">
                  <c:v>0.27364915829499264</c:v>
                </c:pt>
                <c:pt idx="8">
                  <c:v>0.51405640736062197</c:v>
                </c:pt>
                <c:pt idx="9">
                  <c:v>1.0402936064337771</c:v>
                </c:pt>
                <c:pt idx="10">
                  <c:v>1.6422827491645833</c:v>
                </c:pt>
                <c:pt idx="11">
                  <c:v>2.6605040135510079</c:v>
                </c:pt>
                <c:pt idx="12">
                  <c:v>4.0011358578669904</c:v>
                </c:pt>
                <c:pt idx="13">
                  <c:v>5.7059050696023919</c:v>
                </c:pt>
                <c:pt idx="14">
                  <c:v>8.3000116384808109</c:v>
                </c:pt>
                <c:pt idx="15">
                  <c:v>10.938214064631167</c:v>
                </c:pt>
                <c:pt idx="16">
                  <c:v>13.467478069559323</c:v>
                </c:pt>
                <c:pt idx="17">
                  <c:v>15.144839006040414</c:v>
                </c:pt>
                <c:pt idx="18">
                  <c:v>17.152610638043992</c:v>
                </c:pt>
                <c:pt idx="19">
                  <c:v>18.50525257675223</c:v>
                </c:pt>
                <c:pt idx="20">
                  <c:v>19.270105367285947</c:v>
                </c:pt>
                <c:pt idx="21">
                  <c:v>14.127215576264259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55E-4DB6-942F-E070DA21E66C}"/>
            </c:ext>
          </c:extLst>
        </c:ser>
        <c:ser>
          <c:idx val="5"/>
          <c:order val="5"/>
          <c:tx>
            <c:strRef>
              <c:f>'Decades (EA)'!$J$4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(EA)'!$J$32:$J$53</c:f>
              <c:numCache>
                <c:formatCode>0</c:formatCode>
                <c:ptCount val="22"/>
                <c:pt idx="5">
                  <c:v>7.4166177478921042E-2</c:v>
                </c:pt>
                <c:pt idx="6">
                  <c:v>0.19088500565923971</c:v>
                </c:pt>
                <c:pt idx="7">
                  <c:v>0.29331772883015955</c:v>
                </c:pt>
                <c:pt idx="8">
                  <c:v>0.45140748255609908</c:v>
                </c:pt>
                <c:pt idx="9">
                  <c:v>0.81705075309867903</c:v>
                </c:pt>
                <c:pt idx="10">
                  <c:v>1.4191899397397145</c:v>
                </c:pt>
                <c:pt idx="11">
                  <c:v>2.5727984930433596</c:v>
                </c:pt>
                <c:pt idx="12">
                  <c:v>3.8568135920983879</c:v>
                </c:pt>
                <c:pt idx="13">
                  <c:v>5.8573865720509364</c:v>
                </c:pt>
                <c:pt idx="14">
                  <c:v>9.0052395758247901</c:v>
                </c:pt>
                <c:pt idx="15">
                  <c:v>11.434845762972889</c:v>
                </c:pt>
                <c:pt idx="16">
                  <c:v>14.613894595234083</c:v>
                </c:pt>
                <c:pt idx="17">
                  <c:v>18.266185319502721</c:v>
                </c:pt>
                <c:pt idx="18">
                  <c:v>23.24786148389326</c:v>
                </c:pt>
                <c:pt idx="19">
                  <c:v>25.186991482787008</c:v>
                </c:pt>
                <c:pt idx="20">
                  <c:v>23.559234984521584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55E-4DB6-942F-E070DA21E66C}"/>
            </c:ext>
          </c:extLst>
        </c:ser>
        <c:ser>
          <c:idx val="6"/>
          <c:order val="6"/>
          <c:tx>
            <c:strRef>
              <c:f>'Decades (EA)'!$K$4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(EA)'!$K$32:$K$53</c:f>
              <c:numCache>
                <c:formatCode>0</c:formatCode>
                <c:ptCount val="22"/>
                <c:pt idx="3">
                  <c:v>8.9361079895686243E-2</c:v>
                </c:pt>
                <c:pt idx="4">
                  <c:v>8.5832023042896846E-2</c:v>
                </c:pt>
                <c:pt idx="5">
                  <c:v>0.11720595445066441</c:v>
                </c:pt>
                <c:pt idx="6">
                  <c:v>0.16917272834499925</c:v>
                </c:pt>
                <c:pt idx="7">
                  <c:v>0.26236547867191712</c:v>
                </c:pt>
                <c:pt idx="8">
                  <c:v>0.44874224844083777</c:v>
                </c:pt>
                <c:pt idx="9">
                  <c:v>0.76197460796652494</c:v>
                </c:pt>
                <c:pt idx="10">
                  <c:v>1.4405800756204925</c:v>
                </c:pt>
                <c:pt idx="11">
                  <c:v>2.6796961875445886</c:v>
                </c:pt>
                <c:pt idx="12">
                  <c:v>4.3185416227466309</c:v>
                </c:pt>
                <c:pt idx="13">
                  <c:v>6.5344813377179181</c:v>
                </c:pt>
                <c:pt idx="14">
                  <c:v>9.4397387734441534</c:v>
                </c:pt>
                <c:pt idx="15">
                  <c:v>13.174049234712488</c:v>
                </c:pt>
                <c:pt idx="16">
                  <c:v>16.86847929271331</c:v>
                </c:pt>
                <c:pt idx="17">
                  <c:v>22.816508729323996</c:v>
                </c:pt>
                <c:pt idx="18">
                  <c:v>29.205701416090537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55E-4DB6-942F-E070DA21E66C}"/>
            </c:ext>
          </c:extLst>
        </c:ser>
        <c:ser>
          <c:idx val="7"/>
          <c:order val="7"/>
          <c:tx>
            <c:strRef>
              <c:f>'Decades (EA)'!$L$4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(EA)'!$L$32:$L$53</c:f>
              <c:numCache>
                <c:formatCode>0</c:formatCode>
                <c:ptCount val="22"/>
                <c:pt idx="0">
                  <c:v>0.83740500564510356</c:v>
                </c:pt>
                <c:pt idx="1">
                  <c:v>1.1412092240838592</c:v>
                </c:pt>
                <c:pt idx="2">
                  <c:v>0.34854450309160673</c:v>
                </c:pt>
                <c:pt idx="3">
                  <c:v>0.12107683636998498</c:v>
                </c:pt>
                <c:pt idx="4">
                  <c:v>7.9685532547837404E-2</c:v>
                </c:pt>
                <c:pt idx="5">
                  <c:v>0.1033620641021183</c:v>
                </c:pt>
                <c:pt idx="6">
                  <c:v>0.14781648619580018</c:v>
                </c:pt>
                <c:pt idx="7">
                  <c:v>0.21125337709603867</c:v>
                </c:pt>
                <c:pt idx="8">
                  <c:v>0.44263664372923822</c:v>
                </c:pt>
                <c:pt idx="9">
                  <c:v>0.85057033414125205</c:v>
                </c:pt>
                <c:pt idx="10">
                  <c:v>1.6457888572624571</c:v>
                </c:pt>
                <c:pt idx="11">
                  <c:v>2.791811333122781</c:v>
                </c:pt>
                <c:pt idx="12">
                  <c:v>4.7872714145891981</c:v>
                </c:pt>
                <c:pt idx="13">
                  <c:v>7.4761372951990248</c:v>
                </c:pt>
                <c:pt idx="14">
                  <c:v>10.563558868707636</c:v>
                </c:pt>
                <c:pt idx="15">
                  <c:v>14.165872415696729</c:v>
                </c:pt>
                <c:pt idx="16">
                  <c:v>17.46496560044659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55E-4DB6-942F-E070DA21E66C}"/>
            </c:ext>
          </c:extLst>
        </c:ser>
        <c:ser>
          <c:idx val="8"/>
          <c:order val="8"/>
          <c:tx>
            <c:strRef>
              <c:f>'Decades (EA)'!$M$4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(EA)'!$M$32:$M$53</c:f>
              <c:numCache>
                <c:formatCode>0</c:formatCode>
                <c:ptCount val="22"/>
                <c:pt idx="0">
                  <c:v>0.61736473967467043</c:v>
                </c:pt>
                <c:pt idx="1">
                  <c:v>1.1737105604638944</c:v>
                </c:pt>
                <c:pt idx="2">
                  <c:v>0.38940579818851295</c:v>
                </c:pt>
                <c:pt idx="3">
                  <c:v>7.8528720983969083E-2</c:v>
                </c:pt>
                <c:pt idx="4">
                  <c:v>6.956865889699157E-2</c:v>
                </c:pt>
                <c:pt idx="5">
                  <c:v>8.2794327720381949E-2</c:v>
                </c:pt>
                <c:pt idx="6">
                  <c:v>0.11940011873517949</c:v>
                </c:pt>
                <c:pt idx="7">
                  <c:v>0.20846490508957685</c:v>
                </c:pt>
                <c:pt idx="8">
                  <c:v>0.37559994432388122</c:v>
                </c:pt>
                <c:pt idx="9">
                  <c:v>0.79171494422895761</c:v>
                </c:pt>
                <c:pt idx="10">
                  <c:v>1.6049217849432296</c:v>
                </c:pt>
                <c:pt idx="11">
                  <c:v>2.9851447677046155</c:v>
                </c:pt>
                <c:pt idx="12">
                  <c:v>5.1213615607137664</c:v>
                </c:pt>
                <c:pt idx="13">
                  <c:v>7.8661329034862248</c:v>
                </c:pt>
                <c:pt idx="14">
                  <c:v>10.894049174563765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55E-4DB6-942F-E070DA21E66C}"/>
            </c:ext>
          </c:extLst>
        </c:ser>
        <c:ser>
          <c:idx val="9"/>
          <c:order val="9"/>
          <c:tx>
            <c:strRef>
              <c:f>'Decades (EA)'!$N$4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(EA)'!$N$32:$N$53</c:f>
              <c:numCache>
                <c:formatCode>0</c:formatCode>
                <c:ptCount val="22"/>
                <c:pt idx="0">
                  <c:v>0.5027094326815611</c:v>
                </c:pt>
                <c:pt idx="1">
                  <c:v>1.077122333671692</c:v>
                </c:pt>
                <c:pt idx="2">
                  <c:v>0.51357238821275319</c:v>
                </c:pt>
                <c:pt idx="3">
                  <c:v>7.7802681605927126E-2</c:v>
                </c:pt>
                <c:pt idx="4">
                  <c:v>6.3506362475194339E-2</c:v>
                </c:pt>
                <c:pt idx="5">
                  <c:v>8.6567185807980465E-2</c:v>
                </c:pt>
                <c:pt idx="6">
                  <c:v>0.11201868479208854</c:v>
                </c:pt>
                <c:pt idx="7">
                  <c:v>0.19016054617583242</c:v>
                </c:pt>
                <c:pt idx="8">
                  <c:v>0.35151405682090892</c:v>
                </c:pt>
                <c:pt idx="9">
                  <c:v>0.74502847070277556</c:v>
                </c:pt>
                <c:pt idx="10">
                  <c:v>1.5985235049222517</c:v>
                </c:pt>
                <c:pt idx="11">
                  <c:v>3.0493858658615083</c:v>
                </c:pt>
                <c:pt idx="12">
                  <c:v>5.0240606305946818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255E-4DB6-942F-E070DA21E66C}"/>
            </c:ext>
          </c:extLst>
        </c:ser>
        <c:ser>
          <c:idx val="10"/>
          <c:order val="10"/>
          <c:tx>
            <c:strRef>
              <c:f>'Decades (EA)'!$O$4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(EA)'!$O$32:$O$53</c:f>
              <c:numCache>
                <c:formatCode>0</c:formatCode>
                <c:ptCount val="22"/>
                <c:pt idx="0">
                  <c:v>0.44638055195678855</c:v>
                </c:pt>
                <c:pt idx="1">
                  <c:v>0.97555848041341753</c:v>
                </c:pt>
                <c:pt idx="2">
                  <c:v>0.49346623989962901</c:v>
                </c:pt>
                <c:pt idx="3">
                  <c:v>7.1402361687164392E-2</c:v>
                </c:pt>
                <c:pt idx="4">
                  <c:v>5.1740264098121672E-2</c:v>
                </c:pt>
                <c:pt idx="5">
                  <c:v>8.1311839904116653E-2</c:v>
                </c:pt>
                <c:pt idx="6">
                  <c:v>9.108145056381349E-2</c:v>
                </c:pt>
                <c:pt idx="7">
                  <c:v>0.13796066342227672</c:v>
                </c:pt>
                <c:pt idx="8">
                  <c:v>0.28680216858980345</c:v>
                </c:pt>
                <c:pt idx="9">
                  <c:v>0.72885239251557166</c:v>
                </c:pt>
                <c:pt idx="10">
                  <c:v>1.6590105456919579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255E-4DB6-942F-E070DA21E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21488"/>
        <c:axId val="1"/>
      </c:scatterChart>
      <c:valAx>
        <c:axId val="782221488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5226188795481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1409823821007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21488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667247558585595"/>
          <c:y val="0.15243002736665254"/>
          <c:w val="0.37905941471005439"/>
          <c:h val="0.374146430809056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
sub-title</a:t>
            </a:r>
          </a:p>
        </c:rich>
      </c:tx>
      <c:layout>
        <c:manualLayout>
          <c:xMode val="edge"/>
          <c:yMode val="edge"/>
          <c:x val="0.43620405009347968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72068738033103"/>
          <c:y val="0.11085820172120184"/>
          <c:w val="0.74668990234342381"/>
          <c:h val="0.69286376075751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'Decades (NEA)'!$E$4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  <c:pt idx="20">
                  <c:v>102.5</c:v>
                </c:pt>
              </c:numCache>
            </c:numRef>
          </c:xVal>
          <c:yVal>
            <c:numRef>
              <c:f>'Decades (NEA)'!$E$6:$E$26</c:f>
              <c:numCache>
                <c:formatCode>0</c:formatCode>
                <c:ptCount val="21"/>
                <c:pt idx="14">
                  <c:v>3.4773990793585936</c:v>
                </c:pt>
                <c:pt idx="15">
                  <c:v>4.2103361455827057</c:v>
                </c:pt>
                <c:pt idx="16">
                  <c:v>5.1681363421270934</c:v>
                </c:pt>
                <c:pt idx="17">
                  <c:v>1.7953124105710001</c:v>
                </c:pt>
                <c:pt idx="18">
                  <c:v>0</c:v>
                </c:pt>
                <c:pt idx="19">
                  <c:v>5.0593077349226299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90-4D33-84D4-D0D96AC8B420}"/>
            </c:ext>
          </c:extLst>
        </c:ser>
        <c:ser>
          <c:idx val="1"/>
          <c:order val="1"/>
          <c:tx>
            <c:strRef>
              <c:f>'Decades (NEA)'!$F$4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  <c:pt idx="20">
                  <c:v>102.5</c:v>
                </c:pt>
              </c:numCache>
            </c:numRef>
          </c:xVal>
          <c:yVal>
            <c:numRef>
              <c:f>'Decades (NEA)'!$F$6:$F$26</c:f>
              <c:numCache>
                <c:formatCode>0</c:formatCode>
                <c:ptCount val="21"/>
                <c:pt idx="12">
                  <c:v>0.73656225037445</c:v>
                </c:pt>
                <c:pt idx="13">
                  <c:v>2.1853141546925614</c:v>
                </c:pt>
                <c:pt idx="14">
                  <c:v>2.512622376869051</c:v>
                </c:pt>
                <c:pt idx="15">
                  <c:v>4.3146727892971821</c:v>
                </c:pt>
                <c:pt idx="16">
                  <c:v>4.2236815573874003</c:v>
                </c:pt>
                <c:pt idx="17">
                  <c:v>2.1481892400910172</c:v>
                </c:pt>
                <c:pt idx="18">
                  <c:v>4.6870803598365347</c:v>
                </c:pt>
                <c:pt idx="19">
                  <c:v>3.8434338775635704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190-4D33-84D4-D0D96AC8B420}"/>
            </c:ext>
          </c:extLst>
        </c:ser>
        <c:ser>
          <c:idx val="2"/>
          <c:order val="2"/>
          <c:tx>
            <c:strRef>
              <c:f>'Decades (NEA)'!$G$4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  <c:pt idx="20">
                  <c:v>102.5</c:v>
                </c:pt>
              </c:numCache>
            </c:numRef>
          </c:xVal>
          <c:yVal>
            <c:numRef>
              <c:f>'Decades (NEA)'!$G$6:$G$26</c:f>
              <c:numCache>
                <c:formatCode>0</c:formatCode>
                <c:ptCount val="21"/>
                <c:pt idx="10">
                  <c:v>2.3366934385827993</c:v>
                </c:pt>
                <c:pt idx="11">
                  <c:v>2.5763283799603447</c:v>
                </c:pt>
                <c:pt idx="12">
                  <c:v>3.7761401051073618</c:v>
                </c:pt>
                <c:pt idx="13">
                  <c:v>3.4111813216395719</c:v>
                </c:pt>
                <c:pt idx="14">
                  <c:v>4.9203150592599432</c:v>
                </c:pt>
                <c:pt idx="15">
                  <c:v>6.3598368274362116</c:v>
                </c:pt>
                <c:pt idx="16">
                  <c:v>6.4272353178417081</c:v>
                </c:pt>
                <c:pt idx="17">
                  <c:v>9.8165518487065899</c:v>
                </c:pt>
                <c:pt idx="18">
                  <c:v>19.890187322643648</c:v>
                </c:pt>
                <c:pt idx="19">
                  <c:v>5.7721107194733987</c:v>
                </c:pt>
                <c:pt idx="20">
                  <c:v>7.014344334163364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190-4D33-84D4-D0D96AC8B420}"/>
            </c:ext>
          </c:extLst>
        </c:ser>
        <c:ser>
          <c:idx val="3"/>
          <c:order val="3"/>
          <c:tx>
            <c:strRef>
              <c:f>'Decades (NEA)'!$H$4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  <c:pt idx="20">
                  <c:v>102.5</c:v>
                </c:pt>
              </c:numCache>
            </c:numRef>
          </c:xVal>
          <c:yVal>
            <c:numRef>
              <c:f>'Decades (NEA)'!$H$6:$H$26</c:f>
              <c:numCache>
                <c:formatCode>0</c:formatCode>
                <c:ptCount val="21"/>
                <c:pt idx="8">
                  <c:v>1.1750940001756764</c:v>
                </c:pt>
                <c:pt idx="9">
                  <c:v>2.1512556092955757</c:v>
                </c:pt>
                <c:pt idx="10">
                  <c:v>2.8097778460449727</c:v>
                </c:pt>
                <c:pt idx="11">
                  <c:v>4.0337993232602942</c:v>
                </c:pt>
                <c:pt idx="12">
                  <c:v>5.268259612207256</c:v>
                </c:pt>
                <c:pt idx="13">
                  <c:v>7.1727732465791716</c:v>
                </c:pt>
                <c:pt idx="14">
                  <c:v>8.6144990185816912</c:v>
                </c:pt>
                <c:pt idx="15">
                  <c:v>11.401742576374879</c:v>
                </c:pt>
                <c:pt idx="16">
                  <c:v>13.415609232085647</c:v>
                </c:pt>
                <c:pt idx="17">
                  <c:v>15.747665703828142</c:v>
                </c:pt>
                <c:pt idx="18">
                  <c:v>17.831077642574623</c:v>
                </c:pt>
                <c:pt idx="19">
                  <c:v>20.053080504094336</c:v>
                </c:pt>
                <c:pt idx="20">
                  <c:v>11.978170981203853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190-4D33-84D4-D0D96AC8B420}"/>
            </c:ext>
          </c:extLst>
        </c:ser>
        <c:ser>
          <c:idx val="4"/>
          <c:order val="4"/>
          <c:tx>
            <c:strRef>
              <c:f>'Decades (NEA)'!$I$4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  <c:pt idx="20">
                  <c:v>102.5</c:v>
                </c:pt>
              </c:numCache>
            </c:numRef>
          </c:xVal>
          <c:yVal>
            <c:numRef>
              <c:f>'Decades (NEA)'!$I$6:$I$26</c:f>
              <c:numCache>
                <c:formatCode>0</c:formatCode>
                <c:ptCount val="21"/>
                <c:pt idx="6">
                  <c:v>0.24530179602615998</c:v>
                </c:pt>
                <c:pt idx="7">
                  <c:v>0.69080320505055015</c:v>
                </c:pt>
                <c:pt idx="8">
                  <c:v>0.91616740365101379</c:v>
                </c:pt>
                <c:pt idx="9">
                  <c:v>2.3080929844112363</c:v>
                </c:pt>
                <c:pt idx="10">
                  <c:v>2.8384325043274412</c:v>
                </c:pt>
                <c:pt idx="11">
                  <c:v>4.7856697436308631</c:v>
                </c:pt>
                <c:pt idx="12">
                  <c:v>7.8824018555371032</c:v>
                </c:pt>
                <c:pt idx="13">
                  <c:v>10.613818893825272</c:v>
                </c:pt>
                <c:pt idx="14">
                  <c:v>14.452157934004937</c:v>
                </c:pt>
                <c:pt idx="15">
                  <c:v>17.905190802224734</c:v>
                </c:pt>
                <c:pt idx="16">
                  <c:v>17.611654706340886</c:v>
                </c:pt>
                <c:pt idx="17">
                  <c:v>21.217227634448854</c:v>
                </c:pt>
                <c:pt idx="18">
                  <c:v>26.590465691338814</c:v>
                </c:pt>
                <c:pt idx="19">
                  <c:v>30.48072270756089</c:v>
                </c:pt>
                <c:pt idx="20">
                  <c:v>9.9393698439518943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190-4D33-84D4-D0D96AC8B420}"/>
            </c:ext>
          </c:extLst>
        </c:ser>
        <c:ser>
          <c:idx val="5"/>
          <c:order val="5"/>
          <c:tx>
            <c:strRef>
              <c:f>'Decades (NEA)'!$J$4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(NEA)'!$J$5:$J$26</c:f>
              <c:numCache>
                <c:formatCode>0</c:formatCode>
                <c:ptCount val="22"/>
                <c:pt idx="5">
                  <c:v>9.5963911427612902E-2</c:v>
                </c:pt>
                <c:pt idx="6">
                  <c:v>8.1802905497411565E-2</c:v>
                </c:pt>
                <c:pt idx="7">
                  <c:v>0.34842628554132576</c:v>
                </c:pt>
                <c:pt idx="8">
                  <c:v>0.74981582723725071</c:v>
                </c:pt>
                <c:pt idx="9">
                  <c:v>1.2757199422882048</c:v>
                </c:pt>
                <c:pt idx="10">
                  <c:v>2.690680355544067</c:v>
                </c:pt>
                <c:pt idx="11">
                  <c:v>4.261571569578714</c:v>
                </c:pt>
                <c:pt idx="12">
                  <c:v>6.6738963969781366</c:v>
                </c:pt>
                <c:pt idx="13">
                  <c:v>9.1679892615316803</c:v>
                </c:pt>
                <c:pt idx="14">
                  <c:v>15.220275830689689</c:v>
                </c:pt>
                <c:pt idx="15">
                  <c:v>18.213056906488479</c:v>
                </c:pt>
                <c:pt idx="16">
                  <c:v>20.80940252043483</c:v>
                </c:pt>
                <c:pt idx="17">
                  <c:v>30.882208477072549</c:v>
                </c:pt>
                <c:pt idx="18">
                  <c:v>36.918499955396747</c:v>
                </c:pt>
                <c:pt idx="19">
                  <c:v>27.557946573528792</c:v>
                </c:pt>
                <c:pt idx="20">
                  <c:v>21.452322213879654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190-4D33-84D4-D0D96AC8B420}"/>
            </c:ext>
          </c:extLst>
        </c:ser>
        <c:ser>
          <c:idx val="6"/>
          <c:order val="6"/>
          <c:tx>
            <c:strRef>
              <c:f>'Decades (NEA)'!$K$4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(NEA)'!$K$5:$K$26</c:f>
              <c:numCache>
                <c:formatCode>0</c:formatCode>
                <c:ptCount val="22"/>
                <c:pt idx="3">
                  <c:v>0.17130532948010543</c:v>
                </c:pt>
                <c:pt idx="4">
                  <c:v>0.16321692158429538</c:v>
                </c:pt>
                <c:pt idx="5">
                  <c:v>5.1231829201551768E-2</c:v>
                </c:pt>
                <c:pt idx="6">
                  <c:v>0.25984289464652033</c:v>
                </c:pt>
                <c:pt idx="7">
                  <c:v>0.36771336125731546</c:v>
                </c:pt>
                <c:pt idx="8">
                  <c:v>0.86941923784627118</c:v>
                </c:pt>
                <c:pt idx="9">
                  <c:v>1.6662409421059585</c:v>
                </c:pt>
                <c:pt idx="10">
                  <c:v>2.9766431540955023</c:v>
                </c:pt>
                <c:pt idx="11">
                  <c:v>5.8928068700855327</c:v>
                </c:pt>
                <c:pt idx="12">
                  <c:v>8.8131434063726761</c:v>
                </c:pt>
                <c:pt idx="13">
                  <c:v>12.451863944866931</c:v>
                </c:pt>
                <c:pt idx="14">
                  <c:v>16.739767984217327</c:v>
                </c:pt>
                <c:pt idx="15">
                  <c:v>24.180796916851673</c:v>
                </c:pt>
                <c:pt idx="16">
                  <c:v>28.615565048579459</c:v>
                </c:pt>
                <c:pt idx="17">
                  <c:v>33.308820856013234</c:v>
                </c:pt>
                <c:pt idx="18">
                  <c:v>48.259886382438921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190-4D33-84D4-D0D96AC8B420}"/>
            </c:ext>
          </c:extLst>
        </c:ser>
        <c:ser>
          <c:idx val="7"/>
          <c:order val="7"/>
          <c:tx>
            <c:strRef>
              <c:f>'Decades (NEA)'!$L$4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(NEA)'!$L$5:$L$26</c:f>
              <c:numCache>
                <c:formatCode>0</c:formatCode>
                <c:ptCount val="22"/>
                <c:pt idx="0">
                  <c:v>2.4754261758428231</c:v>
                </c:pt>
                <c:pt idx="1">
                  <c:v>1.0059485628503457</c:v>
                </c:pt>
                <c:pt idx="2">
                  <c:v>0.3654535157746075</c:v>
                </c:pt>
                <c:pt idx="3">
                  <c:v>5.8840374199478553E-2</c:v>
                </c:pt>
                <c:pt idx="4">
                  <c:v>7.208193340007063E-2</c:v>
                </c:pt>
                <c:pt idx="5">
                  <c:v>5.5781648338058168E-2</c:v>
                </c:pt>
                <c:pt idx="6">
                  <c:v>0.21268340282847042</c:v>
                </c:pt>
                <c:pt idx="7">
                  <c:v>0.4973607203875911</c:v>
                </c:pt>
                <c:pt idx="8">
                  <c:v>0.85440051628575209</c:v>
                </c:pt>
                <c:pt idx="9">
                  <c:v>1.6527242732205263</c:v>
                </c:pt>
                <c:pt idx="10">
                  <c:v>3.3417472108928181</c:v>
                </c:pt>
                <c:pt idx="11">
                  <c:v>5.8651909007209717</c:v>
                </c:pt>
                <c:pt idx="12">
                  <c:v>8.9588639709836446</c:v>
                </c:pt>
                <c:pt idx="13">
                  <c:v>13.667919572920631</c:v>
                </c:pt>
                <c:pt idx="14">
                  <c:v>19.308943417179716</c:v>
                </c:pt>
                <c:pt idx="15">
                  <c:v>27.806573028958876</c:v>
                </c:pt>
                <c:pt idx="16">
                  <c:v>33.411172983653678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190-4D33-84D4-D0D96AC8B420}"/>
            </c:ext>
          </c:extLst>
        </c:ser>
        <c:ser>
          <c:idx val="8"/>
          <c:order val="8"/>
          <c:tx>
            <c:strRef>
              <c:f>'Decades (NEA)'!$M$4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(NEA)'!$M$5:$M$26</c:f>
              <c:numCache>
                <c:formatCode>0</c:formatCode>
                <c:ptCount val="22"/>
                <c:pt idx="0">
                  <c:v>0.98364532389807169</c:v>
                </c:pt>
                <c:pt idx="1">
                  <c:v>0.6998985107677933</c:v>
                </c:pt>
                <c:pt idx="2">
                  <c:v>0.24319338202713359</c:v>
                </c:pt>
                <c:pt idx="3">
                  <c:v>0.10276592548742561</c:v>
                </c:pt>
                <c:pt idx="4">
                  <c:v>9.017404038087308E-2</c:v>
                </c:pt>
                <c:pt idx="5">
                  <c:v>0.16925631122998414</c:v>
                </c:pt>
                <c:pt idx="6">
                  <c:v>0.21916988619171768</c:v>
                </c:pt>
                <c:pt idx="7">
                  <c:v>0.30590381203360945</c:v>
                </c:pt>
                <c:pt idx="8">
                  <c:v>0.63175030491712758</c:v>
                </c:pt>
                <c:pt idx="9">
                  <c:v>1.70327070770556</c:v>
                </c:pt>
                <c:pt idx="10">
                  <c:v>3.4197673261713013</c:v>
                </c:pt>
                <c:pt idx="11">
                  <c:v>5.3066054390616353</c:v>
                </c:pt>
                <c:pt idx="12">
                  <c:v>9.6642654429823018</c:v>
                </c:pt>
                <c:pt idx="13">
                  <c:v>15.029605130492079</c:v>
                </c:pt>
                <c:pt idx="14">
                  <c:v>22.298777157737391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190-4D33-84D4-D0D96AC8B420}"/>
            </c:ext>
          </c:extLst>
        </c:ser>
        <c:ser>
          <c:idx val="9"/>
          <c:order val="9"/>
          <c:tx>
            <c:strRef>
              <c:f>'Decades (NEA)'!$N$4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(NEA)'!$N$5:$N$26</c:f>
              <c:numCache>
                <c:formatCode>0</c:formatCode>
                <c:ptCount val="22"/>
                <c:pt idx="0">
                  <c:v>0.39155721206879568</c:v>
                </c:pt>
                <c:pt idx="1">
                  <c:v>0.85449181257039208</c:v>
                </c:pt>
                <c:pt idx="2">
                  <c:v>0.37465639756486158</c:v>
                </c:pt>
                <c:pt idx="3">
                  <c:v>9.922053538051491E-2</c:v>
                </c:pt>
                <c:pt idx="4">
                  <c:v>0.12954091812667801</c:v>
                </c:pt>
                <c:pt idx="5">
                  <c:v>0.12948846913997483</c:v>
                </c:pt>
                <c:pt idx="6">
                  <c:v>0.23110713005968869</c:v>
                </c:pt>
                <c:pt idx="7">
                  <c:v>0.41315871998393533</c:v>
                </c:pt>
                <c:pt idx="8">
                  <c:v>0.80626796810430967</c:v>
                </c:pt>
                <c:pt idx="9">
                  <c:v>1.726670656928905</c:v>
                </c:pt>
                <c:pt idx="10">
                  <c:v>3.3361488205279382</c:v>
                </c:pt>
                <c:pt idx="11">
                  <c:v>7.2240406802342134</c:v>
                </c:pt>
                <c:pt idx="12">
                  <c:v>12.60008015795675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190-4D33-84D4-D0D96AC8B420}"/>
            </c:ext>
          </c:extLst>
        </c:ser>
        <c:ser>
          <c:idx val="10"/>
          <c:order val="10"/>
          <c:tx>
            <c:strRef>
              <c:f>'Decades (NEA)'!$O$4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(NEA)'!$O$5:$O$26</c:f>
              <c:numCache>
                <c:formatCode>0</c:formatCode>
                <c:ptCount val="22"/>
                <c:pt idx="0">
                  <c:v>0.34866316409583631</c:v>
                </c:pt>
                <c:pt idx="1">
                  <c:v>0.90985941403304793</c:v>
                </c:pt>
                <c:pt idx="2">
                  <c:v>0.32449052990849592</c:v>
                </c:pt>
                <c:pt idx="3">
                  <c:v>8.0188110562172052E-2</c:v>
                </c:pt>
                <c:pt idx="4">
                  <c:v>0.14505849815924426</c:v>
                </c:pt>
                <c:pt idx="5">
                  <c:v>0.23157947897198053</c:v>
                </c:pt>
                <c:pt idx="6">
                  <c:v>0.27484936199700111</c:v>
                </c:pt>
                <c:pt idx="7">
                  <c:v>0.47351572171206507</c:v>
                </c:pt>
                <c:pt idx="8">
                  <c:v>0.79024347227758041</c:v>
                </c:pt>
                <c:pt idx="9">
                  <c:v>1.645910997472539</c:v>
                </c:pt>
                <c:pt idx="10">
                  <c:v>3.3643300273183598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190-4D33-84D4-D0D96AC8B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23568"/>
        <c:axId val="1"/>
      </c:scatterChart>
      <c:valAx>
        <c:axId val="782223568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5226188795481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1409823821007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23568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667247558585595"/>
          <c:y val="0.15473957323584422"/>
          <c:w val="0.37905941471005439"/>
          <c:h val="0.374146430809056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
sub-title</a:t>
            </a:r>
          </a:p>
        </c:rich>
      </c:tx>
      <c:layout>
        <c:manualLayout>
          <c:xMode val="edge"/>
          <c:yMode val="edge"/>
          <c:x val="0.43429922891403222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72068738033103"/>
          <c:y val="0.11085820172120184"/>
          <c:w val="0.74668990234342381"/>
          <c:h val="0.69286376075751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'Decades (NEA)'!$E$4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(NEA)'!$E$32:$E$53</c:f>
              <c:numCache>
                <c:formatCode>0</c:formatCode>
                <c:ptCount val="22"/>
                <c:pt idx="15">
                  <c:v>1.8865148148008404</c:v>
                </c:pt>
                <c:pt idx="16">
                  <c:v>4.6198018566983663</c:v>
                </c:pt>
                <c:pt idx="17">
                  <c:v>0.84136284812329121</c:v>
                </c:pt>
                <c:pt idx="18">
                  <c:v>2.911060267826278</c:v>
                </c:pt>
                <c:pt idx="19">
                  <c:v>0</c:v>
                </c:pt>
                <c:pt idx="20">
                  <c:v>0</c:v>
                </c:pt>
                <c:pt idx="21">
                  <c:v>5.9556175469168666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4A-45E3-B763-8214BC4F547D}"/>
            </c:ext>
          </c:extLst>
        </c:ser>
        <c:ser>
          <c:idx val="1"/>
          <c:order val="1"/>
          <c:tx>
            <c:strRef>
              <c:f>'Decades (NEA)'!$F$4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(NEA)'!$F$32:$F$53</c:f>
              <c:numCache>
                <c:formatCode>0</c:formatCode>
                <c:ptCount val="22"/>
                <c:pt idx="13">
                  <c:v>3.1899365703898241</c:v>
                </c:pt>
                <c:pt idx="14">
                  <c:v>1.3586074165291981</c:v>
                </c:pt>
                <c:pt idx="15">
                  <c:v>1.9502929841287457</c:v>
                </c:pt>
                <c:pt idx="16">
                  <c:v>1.3415978623730955</c:v>
                </c:pt>
                <c:pt idx="17">
                  <c:v>1.1996267145544854</c:v>
                </c:pt>
                <c:pt idx="18">
                  <c:v>5.6075900975005712</c:v>
                </c:pt>
                <c:pt idx="19">
                  <c:v>3.3439306210191897</c:v>
                </c:pt>
                <c:pt idx="20">
                  <c:v>9.4644785107832359</c:v>
                </c:pt>
                <c:pt idx="21">
                  <c:v>14.59685671287545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4A-45E3-B763-8214BC4F547D}"/>
            </c:ext>
          </c:extLst>
        </c:ser>
        <c:ser>
          <c:idx val="2"/>
          <c:order val="2"/>
          <c:tx>
            <c:strRef>
              <c:f>'Decades (NEA)'!$G$4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(NEA)'!$G$32:$G$53</c:f>
              <c:numCache>
                <c:formatCode>0</c:formatCode>
                <c:ptCount val="22"/>
                <c:pt idx="11">
                  <c:v>2.0001804607260123</c:v>
                </c:pt>
                <c:pt idx="12">
                  <c:v>1.4157004363719632</c:v>
                </c:pt>
                <c:pt idx="13">
                  <c:v>2.3544677465524853</c:v>
                </c:pt>
                <c:pt idx="14">
                  <c:v>2.6192822410261987</c:v>
                </c:pt>
                <c:pt idx="15">
                  <c:v>2.821199103960081</c:v>
                </c:pt>
                <c:pt idx="16">
                  <c:v>3.9496415332991863</c:v>
                </c:pt>
                <c:pt idx="17">
                  <c:v>5.3094396488187172</c:v>
                </c:pt>
                <c:pt idx="18">
                  <c:v>6.0844672104174737</c:v>
                </c:pt>
                <c:pt idx="19">
                  <c:v>4.6829029154616277</c:v>
                </c:pt>
                <c:pt idx="20">
                  <c:v>4.667490323125687</c:v>
                </c:pt>
                <c:pt idx="21">
                  <c:v>9.728670619317441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24A-45E3-B763-8214BC4F547D}"/>
            </c:ext>
          </c:extLst>
        </c:ser>
        <c:ser>
          <c:idx val="3"/>
          <c:order val="3"/>
          <c:tx>
            <c:strRef>
              <c:f>'Decades (NEA)'!$H$4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(NEA)'!$H$32:$H$53</c:f>
              <c:numCache>
                <c:formatCode>0</c:formatCode>
                <c:ptCount val="22"/>
                <c:pt idx="9">
                  <c:v>0.88732456853842845</c:v>
                </c:pt>
                <c:pt idx="10">
                  <c:v>1.0568715808552998</c:v>
                </c:pt>
                <c:pt idx="11">
                  <c:v>1.9004296192696513</c:v>
                </c:pt>
                <c:pt idx="12">
                  <c:v>1.9043808708750278</c:v>
                </c:pt>
                <c:pt idx="13">
                  <c:v>3.1775151989333072</c:v>
                </c:pt>
                <c:pt idx="14">
                  <c:v>4.0567875227659966</c:v>
                </c:pt>
                <c:pt idx="15">
                  <c:v>5.0816368013361641</c:v>
                </c:pt>
                <c:pt idx="16">
                  <c:v>5.2991979367791036</c:v>
                </c:pt>
                <c:pt idx="17">
                  <c:v>6.4032691471106045</c:v>
                </c:pt>
                <c:pt idx="18">
                  <c:v>9.1395431604946857</c:v>
                </c:pt>
                <c:pt idx="19">
                  <c:v>7.588702171481831</c:v>
                </c:pt>
                <c:pt idx="20">
                  <c:v>6.5359658678790451</c:v>
                </c:pt>
                <c:pt idx="21">
                  <c:v>20.423626868506563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24A-45E3-B763-8214BC4F547D}"/>
            </c:ext>
          </c:extLst>
        </c:ser>
        <c:ser>
          <c:idx val="4"/>
          <c:order val="4"/>
          <c:tx>
            <c:strRef>
              <c:f>'Decades (NEA)'!$I$4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(NEA)'!$I$32:$I$53</c:f>
              <c:numCache>
                <c:formatCode>0</c:formatCode>
                <c:ptCount val="22"/>
                <c:pt idx="7">
                  <c:v>0.81590920375887022</c:v>
                </c:pt>
                <c:pt idx="8">
                  <c:v>0.55960421020289242</c:v>
                </c:pt>
                <c:pt idx="9">
                  <c:v>0.69781566561677966</c:v>
                </c:pt>
                <c:pt idx="10">
                  <c:v>1.2559426935591427</c:v>
                </c:pt>
                <c:pt idx="11">
                  <c:v>2.0766844243490303</c:v>
                </c:pt>
                <c:pt idx="12">
                  <c:v>2.4675363161448285</c:v>
                </c:pt>
                <c:pt idx="13">
                  <c:v>3.30984423773429</c:v>
                </c:pt>
                <c:pt idx="14">
                  <c:v>4.5548186406019848</c:v>
                </c:pt>
                <c:pt idx="15">
                  <c:v>6.0065499451843856</c:v>
                </c:pt>
                <c:pt idx="16">
                  <c:v>6.9302131281323875</c:v>
                </c:pt>
                <c:pt idx="17">
                  <c:v>11.085997887498491</c:v>
                </c:pt>
                <c:pt idx="18">
                  <c:v>11.706655940719262</c:v>
                </c:pt>
                <c:pt idx="19">
                  <c:v>13.911493895467855</c:v>
                </c:pt>
                <c:pt idx="20">
                  <c:v>19.029590272834636</c:v>
                </c:pt>
                <c:pt idx="21">
                  <c:v>14.443353168871687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24A-45E3-B763-8214BC4F547D}"/>
            </c:ext>
          </c:extLst>
        </c:ser>
        <c:ser>
          <c:idx val="5"/>
          <c:order val="5"/>
          <c:tx>
            <c:strRef>
              <c:f>'Decades (NEA)'!$J$4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(NEA)'!$J$32:$J$53</c:f>
              <c:numCache>
                <c:formatCode>0</c:formatCode>
                <c:ptCount val="22"/>
                <c:pt idx="5">
                  <c:v>0.16788368346874552</c:v>
                </c:pt>
                <c:pt idx="6">
                  <c:v>0.14683935627584069</c:v>
                </c:pt>
                <c:pt idx="7">
                  <c:v>0.38309839622738784</c:v>
                </c:pt>
                <c:pt idx="8">
                  <c:v>0.49083290043507638</c:v>
                </c:pt>
                <c:pt idx="9">
                  <c:v>0.85779972648716263</c:v>
                </c:pt>
                <c:pt idx="10">
                  <c:v>1.4531137514936061</c:v>
                </c:pt>
                <c:pt idx="11">
                  <c:v>2.3286952755191512</c:v>
                </c:pt>
                <c:pt idx="12">
                  <c:v>3.6059253515840797</c:v>
                </c:pt>
                <c:pt idx="13">
                  <c:v>4.2711176974005856</c:v>
                </c:pt>
                <c:pt idx="14">
                  <c:v>6.790910471857603</c:v>
                </c:pt>
                <c:pt idx="15">
                  <c:v>8.6466585744160298</c:v>
                </c:pt>
                <c:pt idx="16">
                  <c:v>10.687707614107353</c:v>
                </c:pt>
                <c:pt idx="17">
                  <c:v>14.264791566095399</c:v>
                </c:pt>
                <c:pt idx="18">
                  <c:v>18.754130358000502</c:v>
                </c:pt>
                <c:pt idx="19">
                  <c:v>20.353303564558445</c:v>
                </c:pt>
                <c:pt idx="20">
                  <c:v>14.825247396315925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24A-45E3-B763-8214BC4F547D}"/>
            </c:ext>
          </c:extLst>
        </c:ser>
        <c:ser>
          <c:idx val="6"/>
          <c:order val="6"/>
          <c:tx>
            <c:strRef>
              <c:f>'Decades (NEA)'!$K$4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(NEA)'!$K$32:$K$53</c:f>
              <c:numCache>
                <c:formatCode>0</c:formatCode>
                <c:ptCount val="22"/>
                <c:pt idx="3">
                  <c:v>0</c:v>
                </c:pt>
                <c:pt idx="4">
                  <c:v>0.10839752598689768</c:v>
                </c:pt>
                <c:pt idx="5">
                  <c:v>0.10460563362307201</c:v>
                </c:pt>
                <c:pt idx="6">
                  <c:v>0.16446937328332289</c:v>
                </c:pt>
                <c:pt idx="7">
                  <c:v>0.41816706830575889</c:v>
                </c:pt>
                <c:pt idx="8">
                  <c:v>0.64847804303904399</c:v>
                </c:pt>
                <c:pt idx="9">
                  <c:v>1.1495847467615588</c:v>
                </c:pt>
                <c:pt idx="10">
                  <c:v>1.4688022472429045</c:v>
                </c:pt>
                <c:pt idx="11">
                  <c:v>2.5974532580787106</c:v>
                </c:pt>
                <c:pt idx="12">
                  <c:v>3.4864655521146437</c:v>
                </c:pt>
                <c:pt idx="13">
                  <c:v>5.0231859591906076</c:v>
                </c:pt>
                <c:pt idx="14">
                  <c:v>7.7488365037977944</c:v>
                </c:pt>
                <c:pt idx="15">
                  <c:v>10.696682979522134</c:v>
                </c:pt>
                <c:pt idx="16">
                  <c:v>13.963350448080829</c:v>
                </c:pt>
                <c:pt idx="17">
                  <c:v>21.272265904640978</c:v>
                </c:pt>
                <c:pt idx="18">
                  <c:v>19.397701372387374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24A-45E3-B763-8214BC4F547D}"/>
            </c:ext>
          </c:extLst>
        </c:ser>
        <c:ser>
          <c:idx val="7"/>
          <c:order val="7"/>
          <c:tx>
            <c:strRef>
              <c:f>'Decades (NEA)'!$L$4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(NEA)'!$L$32:$L$53</c:f>
              <c:numCache>
                <c:formatCode>0</c:formatCode>
                <c:ptCount val="22"/>
                <c:pt idx="0">
                  <c:v>0</c:v>
                </c:pt>
                <c:pt idx="1">
                  <c:v>1.4238616500509567</c:v>
                </c:pt>
                <c:pt idx="2">
                  <c:v>0.25498329795652558</c:v>
                </c:pt>
                <c:pt idx="3">
                  <c:v>4.3788535663837863E-2</c:v>
                </c:pt>
                <c:pt idx="4">
                  <c:v>9.7016422094503327E-2</c:v>
                </c:pt>
                <c:pt idx="5">
                  <c:v>0.18832629895596287</c:v>
                </c:pt>
                <c:pt idx="6">
                  <c:v>0.2773494687541298</c:v>
                </c:pt>
                <c:pt idx="7">
                  <c:v>0.37254832781064368</c:v>
                </c:pt>
                <c:pt idx="8">
                  <c:v>0.50596416982243175</c:v>
                </c:pt>
                <c:pt idx="9">
                  <c:v>0.98957620675485269</c:v>
                </c:pt>
                <c:pt idx="10">
                  <c:v>1.7997538542960201</c:v>
                </c:pt>
                <c:pt idx="11">
                  <c:v>2.8218578083001784</c:v>
                </c:pt>
                <c:pt idx="12">
                  <c:v>4.1300651488499023</c:v>
                </c:pt>
                <c:pt idx="13">
                  <c:v>6.330134962062993</c:v>
                </c:pt>
                <c:pt idx="14">
                  <c:v>9.205343171270604</c:v>
                </c:pt>
                <c:pt idx="15">
                  <c:v>12.427738463071863</c:v>
                </c:pt>
                <c:pt idx="16">
                  <c:v>17.413239709716589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24A-45E3-B763-8214BC4F547D}"/>
            </c:ext>
          </c:extLst>
        </c:ser>
        <c:ser>
          <c:idx val="8"/>
          <c:order val="8"/>
          <c:tx>
            <c:strRef>
              <c:f>'Decades (NEA)'!$M$4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(NEA)'!$M$32:$M$53</c:f>
              <c:numCache>
                <c:formatCode>0</c:formatCode>
                <c:ptCount val="22"/>
                <c:pt idx="0">
                  <c:v>0.15236704215119654</c:v>
                </c:pt>
                <c:pt idx="1">
                  <c:v>0.64367305293406307</c:v>
                </c:pt>
                <c:pt idx="2">
                  <c:v>0.30982784011940495</c:v>
                </c:pt>
                <c:pt idx="3">
                  <c:v>5.1559922790552104E-2</c:v>
                </c:pt>
                <c:pt idx="4">
                  <c:v>7.7471139147147386E-2</c:v>
                </c:pt>
                <c:pt idx="5">
                  <c:v>0.14177520855265288</c:v>
                </c:pt>
                <c:pt idx="6">
                  <c:v>0.13901892512020478</c:v>
                </c:pt>
                <c:pt idx="7">
                  <c:v>0.25950769302214644</c:v>
                </c:pt>
                <c:pt idx="8">
                  <c:v>0.59429610342713135</c:v>
                </c:pt>
                <c:pt idx="9">
                  <c:v>0.87325233736873853</c:v>
                </c:pt>
                <c:pt idx="10">
                  <c:v>1.7084353564434072</c:v>
                </c:pt>
                <c:pt idx="11">
                  <c:v>3.0852829774785619</c:v>
                </c:pt>
                <c:pt idx="12">
                  <c:v>4.5455807920359588</c:v>
                </c:pt>
                <c:pt idx="13">
                  <c:v>6.3554595175006243</c:v>
                </c:pt>
                <c:pt idx="14">
                  <c:v>9.0021788085897665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24A-45E3-B763-8214BC4F547D}"/>
            </c:ext>
          </c:extLst>
        </c:ser>
        <c:ser>
          <c:idx val="9"/>
          <c:order val="9"/>
          <c:tx>
            <c:strRef>
              <c:f>'Decades (NEA)'!$N$4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(NEA)'!$N$32:$N$53</c:f>
              <c:numCache>
                <c:formatCode>0</c:formatCode>
                <c:ptCount val="22"/>
                <c:pt idx="0">
                  <c:v>0.39289644407796376</c:v>
                </c:pt>
                <c:pt idx="1">
                  <c:v>0.88193368131052818</c:v>
                </c:pt>
                <c:pt idx="2">
                  <c:v>0.52025363092862842</c:v>
                </c:pt>
                <c:pt idx="3">
                  <c:v>0.15048008579700345</c:v>
                </c:pt>
                <c:pt idx="4">
                  <c:v>0.14795629741851374</c:v>
                </c:pt>
                <c:pt idx="5">
                  <c:v>0.17237426309487797</c:v>
                </c:pt>
                <c:pt idx="6">
                  <c:v>0.20132656268442545</c:v>
                </c:pt>
                <c:pt idx="7">
                  <c:v>0.28754242869338564</c:v>
                </c:pt>
                <c:pt idx="8">
                  <c:v>0.58841156116140469</c:v>
                </c:pt>
                <c:pt idx="9">
                  <c:v>0.84078863057756659</c:v>
                </c:pt>
                <c:pt idx="10">
                  <c:v>1.7563166383625421</c:v>
                </c:pt>
                <c:pt idx="11">
                  <c:v>2.7094225441802169</c:v>
                </c:pt>
                <c:pt idx="12">
                  <c:v>4.560740924939978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24A-45E3-B763-8214BC4F547D}"/>
            </c:ext>
          </c:extLst>
        </c:ser>
        <c:ser>
          <c:idx val="10"/>
          <c:order val="10"/>
          <c:tx>
            <c:strRef>
              <c:f>'Decades (NEA)'!$O$4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(NEA)'!$O$32:$O$53</c:f>
              <c:numCache>
                <c:formatCode>0</c:formatCode>
                <c:ptCount val="22"/>
                <c:pt idx="0">
                  <c:v>0.32172620367175248</c:v>
                </c:pt>
                <c:pt idx="1">
                  <c:v>0.83329310832778014</c:v>
                </c:pt>
                <c:pt idx="2">
                  <c:v>0.50654286600213538</c:v>
                </c:pt>
                <c:pt idx="3">
                  <c:v>0.12135381973414461</c:v>
                </c:pt>
                <c:pt idx="4">
                  <c:v>0.12473807679177215</c:v>
                </c:pt>
                <c:pt idx="5">
                  <c:v>0.14441312086179964</c:v>
                </c:pt>
                <c:pt idx="6">
                  <c:v>0.27218227140704182</c:v>
                </c:pt>
                <c:pt idx="7">
                  <c:v>0.34971463033592903</c:v>
                </c:pt>
                <c:pt idx="8">
                  <c:v>0.51526008518443966</c:v>
                </c:pt>
                <c:pt idx="9">
                  <c:v>0.90985632027861907</c:v>
                </c:pt>
                <c:pt idx="10">
                  <c:v>1.2718148034155858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24A-45E3-B763-8214BC4F5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19408"/>
        <c:axId val="1"/>
      </c:scatterChart>
      <c:valAx>
        <c:axId val="782219408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5226188795481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1409823821007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19408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667247558585595"/>
          <c:y val="0.15473957323584422"/>
          <c:w val="0.37905941471005439"/>
          <c:h val="0.374146430809056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
sub-title</a:t>
            </a:r>
          </a:p>
        </c:rich>
      </c:tx>
      <c:layout>
        <c:manualLayout>
          <c:xMode val="edge"/>
          <c:yMode val="edge"/>
          <c:x val="0.43429922891403222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72068738033103"/>
          <c:y val="0.11085820172120184"/>
          <c:w val="0.73526097526673873"/>
          <c:h val="0.69286376075751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'Decades (EA)'!$B$4</c:f>
              <c:strCache>
                <c:ptCount val="1"/>
                <c:pt idx="0">
                  <c:v>1820s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(EA)'!$B$6:$B$26</c:f>
              <c:numCache>
                <c:formatCode>0</c:formatCode>
                <c:ptCount val="21"/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23-4B34-8723-1CEBEBD76EF8}"/>
            </c:ext>
          </c:extLst>
        </c:ser>
        <c:ser>
          <c:idx val="1"/>
          <c:order val="1"/>
          <c:tx>
            <c:strRef>
              <c:f>'Decades (EA)'!$C$4</c:f>
              <c:strCache>
                <c:ptCount val="1"/>
                <c:pt idx="0">
                  <c:v>1830s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(EA)'!$C$6:$C$26</c:f>
              <c:numCache>
                <c:formatCode>0</c:formatCode>
                <c:ptCount val="21"/>
                <c:pt idx="18">
                  <c:v>4.2561613255388835</c:v>
                </c:pt>
                <c:pt idx="19">
                  <c:v>3.0638193572106984</c:v>
                </c:pt>
                <c:pt idx="20">
                  <c:v>13.617596112993366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23-4B34-8723-1CEBEBD76EF8}"/>
            </c:ext>
          </c:extLst>
        </c:ser>
        <c:ser>
          <c:idx val="2"/>
          <c:order val="2"/>
          <c:tx>
            <c:strRef>
              <c:f>'Decades (EA)'!$D$4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(EA)'!$D$6:$D$26</c:f>
              <c:numCache>
                <c:formatCode>0</c:formatCode>
                <c:ptCount val="21"/>
                <c:pt idx="16">
                  <c:v>7.9489532673811087</c:v>
                </c:pt>
                <c:pt idx="17">
                  <c:v>5.5269063618963008</c:v>
                </c:pt>
                <c:pt idx="18">
                  <c:v>4.6661965473645202</c:v>
                </c:pt>
                <c:pt idx="19">
                  <c:v>12.949572745034242</c:v>
                </c:pt>
                <c:pt idx="20">
                  <c:v>10.691002238695869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D23-4B34-8723-1CEBEBD76EF8}"/>
            </c:ext>
          </c:extLst>
        </c:ser>
        <c:ser>
          <c:idx val="3"/>
          <c:order val="3"/>
          <c:tx>
            <c:strRef>
              <c:f>'Decades (EA)'!$E$4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(EA)'!$E$6:$E$26</c:f>
              <c:numCache>
                <c:formatCode>0</c:formatCode>
                <c:ptCount val="21"/>
                <c:pt idx="14">
                  <c:v>7.6679132336780125</c:v>
                </c:pt>
                <c:pt idx="15">
                  <c:v>8.1630543497511603</c:v>
                </c:pt>
                <c:pt idx="16">
                  <c:v>6.6353051995972825</c:v>
                </c:pt>
                <c:pt idx="17">
                  <c:v>8.1320199760814731</c:v>
                </c:pt>
                <c:pt idx="18">
                  <c:v>6.2333881504413275</c:v>
                </c:pt>
                <c:pt idx="19">
                  <c:v>6.2184961914301855</c:v>
                </c:pt>
                <c:pt idx="20">
                  <c:v>7.6534868520749351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D23-4B34-8723-1CEBEBD76EF8}"/>
            </c:ext>
          </c:extLst>
        </c:ser>
        <c:ser>
          <c:idx val="4"/>
          <c:order val="4"/>
          <c:tx>
            <c:strRef>
              <c:f>'Decades (EA)'!$F$4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(EA)'!$F$6:$F$26</c:f>
              <c:numCache>
                <c:formatCode>0</c:formatCode>
                <c:ptCount val="21"/>
                <c:pt idx="12">
                  <c:v>7.1078768117715496</c:v>
                </c:pt>
                <c:pt idx="13">
                  <c:v>8.4835297519804307</c:v>
                </c:pt>
                <c:pt idx="14">
                  <c:v>9.0939104989163315</c:v>
                </c:pt>
                <c:pt idx="15">
                  <c:v>10.572333937413545</c:v>
                </c:pt>
                <c:pt idx="16">
                  <c:v>11.101611902803738</c:v>
                </c:pt>
                <c:pt idx="17">
                  <c:v>13.513813442482471</c:v>
                </c:pt>
                <c:pt idx="18">
                  <c:v>12.628653902410896</c:v>
                </c:pt>
                <c:pt idx="19">
                  <c:v>12.702441823819271</c:v>
                </c:pt>
                <c:pt idx="20">
                  <c:v>10.622195076612583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D23-4B34-8723-1CEBEBD76EF8}"/>
            </c:ext>
          </c:extLst>
        </c:ser>
        <c:ser>
          <c:idx val="5"/>
          <c:order val="5"/>
          <c:tx>
            <c:strRef>
              <c:f>'Decades (EA)'!$G$4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(EA)'!$G$6:$G$26</c:f>
              <c:numCache>
                <c:formatCode>0</c:formatCode>
                <c:ptCount val="21"/>
                <c:pt idx="10">
                  <c:v>3.6999436456696615</c:v>
                </c:pt>
                <c:pt idx="11">
                  <c:v>5.5071623763966766</c:v>
                </c:pt>
                <c:pt idx="12">
                  <c:v>8.1324020403457418</c:v>
                </c:pt>
                <c:pt idx="13">
                  <c:v>10.338826823431921</c:v>
                </c:pt>
                <c:pt idx="14">
                  <c:v>12.693419617016968</c:v>
                </c:pt>
                <c:pt idx="15">
                  <c:v>16.049139332073892</c:v>
                </c:pt>
                <c:pt idx="16">
                  <c:v>17.25667746466782</c:v>
                </c:pt>
                <c:pt idx="17">
                  <c:v>16.169658867796343</c:v>
                </c:pt>
                <c:pt idx="18">
                  <c:v>16.550516043165743</c:v>
                </c:pt>
                <c:pt idx="19">
                  <c:v>20.147752628091169</c:v>
                </c:pt>
                <c:pt idx="20">
                  <c:v>16.178360601420845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D23-4B34-8723-1CEBEBD76EF8}"/>
            </c:ext>
          </c:extLst>
        </c:ser>
        <c:ser>
          <c:idx val="6"/>
          <c:order val="6"/>
          <c:tx>
            <c:strRef>
              <c:f>'Decades (EA)'!$H$4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(EA)'!$H$6:$H$26</c:f>
              <c:numCache>
                <c:formatCode>0</c:formatCode>
                <c:ptCount val="21"/>
                <c:pt idx="8">
                  <c:v>1.340010973471681</c:v>
                </c:pt>
                <c:pt idx="9">
                  <c:v>2.6986729056516072</c:v>
                </c:pt>
                <c:pt idx="10">
                  <c:v>4.5550514498322858</c:v>
                </c:pt>
                <c:pt idx="11">
                  <c:v>7.2780323823746267</c:v>
                </c:pt>
                <c:pt idx="12">
                  <c:v>9.8874576748467646</c:v>
                </c:pt>
                <c:pt idx="13">
                  <c:v>14.074612694463676</c:v>
                </c:pt>
                <c:pt idx="14">
                  <c:v>17.408427336132696</c:v>
                </c:pt>
                <c:pt idx="15">
                  <c:v>21.433076184720299</c:v>
                </c:pt>
                <c:pt idx="16">
                  <c:v>23.935988949639796</c:v>
                </c:pt>
                <c:pt idx="17">
                  <c:v>25.513583788916687</c:v>
                </c:pt>
                <c:pt idx="18">
                  <c:v>25.292480011012326</c:v>
                </c:pt>
                <c:pt idx="19">
                  <c:v>25.927903534940867</c:v>
                </c:pt>
                <c:pt idx="20">
                  <c:v>32.546774234960942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D23-4B34-8723-1CEBEBD76EF8}"/>
            </c:ext>
          </c:extLst>
        </c:ser>
        <c:ser>
          <c:idx val="7"/>
          <c:order val="7"/>
          <c:tx>
            <c:strRef>
              <c:f>'Decades (EA)'!$I$4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(EA)'!$I$5:$I$25</c:f>
              <c:numCache>
                <c:formatCode>0</c:formatCode>
                <c:ptCount val="21"/>
                <c:pt idx="7">
                  <c:v>0.45902900057141666</c:v>
                </c:pt>
                <c:pt idx="8">
                  <c:v>0.66190700936663227</c:v>
                </c:pt>
                <c:pt idx="9">
                  <c:v>1.701401166499902</c:v>
                </c:pt>
                <c:pt idx="10">
                  <c:v>3.2922324952471618</c:v>
                </c:pt>
                <c:pt idx="11">
                  <c:v>5.5073456392742557</c:v>
                </c:pt>
                <c:pt idx="12">
                  <c:v>8.7342768291239281</c:v>
                </c:pt>
                <c:pt idx="13">
                  <c:v>12.883224933016022</c:v>
                </c:pt>
                <c:pt idx="14">
                  <c:v>17.880193538896705</c:v>
                </c:pt>
                <c:pt idx="15">
                  <c:v>22.269081686436827</c:v>
                </c:pt>
                <c:pt idx="16">
                  <c:v>27.31566833873487</c:v>
                </c:pt>
                <c:pt idx="17">
                  <c:v>29.827021318065679</c:v>
                </c:pt>
                <c:pt idx="18">
                  <c:v>35.506569290018376</c:v>
                </c:pt>
                <c:pt idx="19">
                  <c:v>37.143215132702032</c:v>
                </c:pt>
                <c:pt idx="20">
                  <c:v>40.143814179664261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D23-4B34-8723-1CEBEBD76EF8}"/>
            </c:ext>
          </c:extLst>
        </c:ser>
        <c:ser>
          <c:idx val="8"/>
          <c:order val="8"/>
          <c:tx>
            <c:strRef>
              <c:f>'Decades (EA)'!$J$4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(EA)'!$J$5:$J$26</c:f>
              <c:numCache>
                <c:formatCode>0</c:formatCode>
                <c:ptCount val="22"/>
                <c:pt idx="5">
                  <c:v>0.13032319762040268</c:v>
                </c:pt>
                <c:pt idx="6">
                  <c:v>0.21987821143440375</c:v>
                </c:pt>
                <c:pt idx="7">
                  <c:v>0.40523739465929492</c:v>
                </c:pt>
                <c:pt idx="8">
                  <c:v>0.74248340104751376</c:v>
                </c:pt>
                <c:pt idx="9">
                  <c:v>1.5130173461447016</c:v>
                </c:pt>
                <c:pt idx="10">
                  <c:v>3.2811563048680972</c:v>
                </c:pt>
                <c:pt idx="11">
                  <c:v>5.905241587438474</c:v>
                </c:pt>
                <c:pt idx="12">
                  <c:v>9.4777873183872128</c:v>
                </c:pt>
                <c:pt idx="13">
                  <c:v>13.818529822112756</c:v>
                </c:pt>
                <c:pt idx="14">
                  <c:v>19.396659599648796</c:v>
                </c:pt>
                <c:pt idx="15">
                  <c:v>24.413496044796744</c:v>
                </c:pt>
                <c:pt idx="16">
                  <c:v>30.839802590835173</c:v>
                </c:pt>
                <c:pt idx="17">
                  <c:v>37.529024049406459</c:v>
                </c:pt>
                <c:pt idx="18">
                  <c:v>47.069755886509057</c:v>
                </c:pt>
                <c:pt idx="19">
                  <c:v>50.650581087284067</c:v>
                </c:pt>
                <c:pt idx="20">
                  <c:v>34.395365677045618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D23-4B34-8723-1CEBEBD76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28560"/>
        <c:axId val="1"/>
      </c:scatterChart>
      <c:valAx>
        <c:axId val="782228560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953779834961227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1409823821007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28560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716704121458391"/>
          <c:y val="0.27252641256462118"/>
          <c:w val="0.198101402662541"/>
          <c:h val="0.364908247332289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
sub-title</a:t>
            </a:r>
          </a:p>
        </c:rich>
      </c:tx>
      <c:layout>
        <c:manualLayout>
          <c:xMode val="edge"/>
          <c:yMode val="edge"/>
          <c:x val="0.43239440773458471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72068738033103"/>
          <c:y val="0.11085820172120184"/>
          <c:w val="0.73526097526673873"/>
          <c:h val="0.69286376075751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'Decades (EA)'!$B$4</c:f>
              <c:strCache>
                <c:ptCount val="1"/>
                <c:pt idx="0">
                  <c:v>1820s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(EA)'!$B$32:$B$53</c:f>
              <c:numCache>
                <c:formatCode>0</c:formatCode>
                <c:ptCount val="22"/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DD-4AB6-AD7D-2EBA4FF6452D}"/>
            </c:ext>
          </c:extLst>
        </c:ser>
        <c:ser>
          <c:idx val="1"/>
          <c:order val="1"/>
          <c:tx>
            <c:strRef>
              <c:f>'Decades (EA)'!$C$4</c:f>
              <c:strCache>
                <c:ptCount val="1"/>
                <c:pt idx="0">
                  <c:v>1830s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(EA)'!$C$32:$C$53</c:f>
              <c:numCache>
                <c:formatCode>0</c:formatCode>
                <c:ptCount val="22"/>
                <c:pt idx="19">
                  <c:v>4.2348536928630001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DD-4AB6-AD7D-2EBA4FF6452D}"/>
            </c:ext>
          </c:extLst>
        </c:ser>
        <c:ser>
          <c:idx val="2"/>
          <c:order val="2"/>
          <c:tx>
            <c:strRef>
              <c:f>'Decades (EA)'!$D$4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(EA)'!$D$32:$D$53</c:f>
              <c:numCache>
                <c:formatCode>0</c:formatCode>
                <c:ptCount val="22"/>
                <c:pt idx="17">
                  <c:v>8.0225594371372289</c:v>
                </c:pt>
                <c:pt idx="18">
                  <c:v>8.4875877516719545</c:v>
                </c:pt>
                <c:pt idx="19">
                  <c:v>5.6091739107296696</c:v>
                </c:pt>
                <c:pt idx="20">
                  <c:v>1.9377384484047688</c:v>
                </c:pt>
                <c:pt idx="21">
                  <c:v>12.362869506079871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DD-4AB6-AD7D-2EBA4FF6452D}"/>
            </c:ext>
          </c:extLst>
        </c:ser>
        <c:ser>
          <c:idx val="3"/>
          <c:order val="3"/>
          <c:tx>
            <c:strRef>
              <c:f>'Decades (EA)'!$E$4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(EA)'!$E$32:$E$53</c:f>
              <c:numCache>
                <c:formatCode>0</c:formatCode>
                <c:ptCount val="22"/>
                <c:pt idx="15">
                  <c:v>7.3622473669101236</c:v>
                </c:pt>
                <c:pt idx="16">
                  <c:v>7.7780281134436269</c:v>
                </c:pt>
                <c:pt idx="17">
                  <c:v>7.7932590209259676</c:v>
                </c:pt>
                <c:pt idx="18">
                  <c:v>7.6273268357300177</c:v>
                </c:pt>
                <c:pt idx="19">
                  <c:v>7.439934802363342</c:v>
                </c:pt>
                <c:pt idx="20">
                  <c:v>6.0178051755925521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EDD-4AB6-AD7D-2EBA4FF6452D}"/>
            </c:ext>
          </c:extLst>
        </c:ser>
        <c:ser>
          <c:idx val="4"/>
          <c:order val="4"/>
          <c:tx>
            <c:strRef>
              <c:f>'Decades (EA)'!$F$4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(EA)'!$F$32:$F$53</c:f>
              <c:numCache>
                <c:formatCode>0</c:formatCode>
                <c:ptCount val="22"/>
                <c:pt idx="13">
                  <c:v>4.4106094107721772</c:v>
                </c:pt>
                <c:pt idx="14">
                  <c:v>6.3738797004014369</c:v>
                </c:pt>
                <c:pt idx="15">
                  <c:v>7.7941683550621494</c:v>
                </c:pt>
                <c:pt idx="16">
                  <c:v>9.301393911658149</c:v>
                </c:pt>
                <c:pt idx="17">
                  <c:v>10.376015514341772</c:v>
                </c:pt>
                <c:pt idx="18">
                  <c:v>10.290005341674345</c:v>
                </c:pt>
                <c:pt idx="19">
                  <c:v>9.9464780018719257</c:v>
                </c:pt>
                <c:pt idx="20">
                  <c:v>8.12065722477851</c:v>
                </c:pt>
                <c:pt idx="21">
                  <c:v>4.0650299094738163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EDD-4AB6-AD7D-2EBA4FF6452D}"/>
            </c:ext>
          </c:extLst>
        </c:ser>
        <c:ser>
          <c:idx val="5"/>
          <c:order val="5"/>
          <c:tx>
            <c:strRef>
              <c:f>'Decades (EA)'!$G$4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(EA)'!$G$32:$G$53</c:f>
              <c:numCache>
                <c:formatCode>0</c:formatCode>
                <c:ptCount val="22"/>
                <c:pt idx="11">
                  <c:v>2.3123315942641214</c:v>
                </c:pt>
                <c:pt idx="12">
                  <c:v>4.1633849032986951</c:v>
                </c:pt>
                <c:pt idx="13">
                  <c:v>5.5118627279529591</c:v>
                </c:pt>
                <c:pt idx="14">
                  <c:v>6.778805445257146</c:v>
                </c:pt>
                <c:pt idx="15">
                  <c:v>8.4247496447770427</c:v>
                </c:pt>
                <c:pt idx="16">
                  <c:v>11.040315943321167</c:v>
                </c:pt>
                <c:pt idx="17">
                  <c:v>12.057190826749938</c:v>
                </c:pt>
                <c:pt idx="18">
                  <c:v>12.819801749635714</c:v>
                </c:pt>
                <c:pt idx="19">
                  <c:v>11.997269878414524</c:v>
                </c:pt>
                <c:pt idx="20">
                  <c:v>11.968145092216581</c:v>
                </c:pt>
                <c:pt idx="21">
                  <c:v>9.3912030534933262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EDD-4AB6-AD7D-2EBA4FF6452D}"/>
            </c:ext>
          </c:extLst>
        </c:ser>
        <c:ser>
          <c:idx val="6"/>
          <c:order val="6"/>
          <c:tx>
            <c:strRef>
              <c:f>'Decades (EA)'!$H$4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(EA)'!$H$32:$H$53</c:f>
              <c:numCache>
                <c:formatCode>0</c:formatCode>
                <c:ptCount val="22"/>
                <c:pt idx="9">
                  <c:v>1.1302593139453481</c:v>
                </c:pt>
                <c:pt idx="10">
                  <c:v>1.5792021839243797</c:v>
                </c:pt>
                <c:pt idx="11">
                  <c:v>2.5929830314221691</c:v>
                </c:pt>
                <c:pt idx="12">
                  <c:v>4.0204170359575917</c:v>
                </c:pt>
                <c:pt idx="13">
                  <c:v>5.4994055666992461</c:v>
                </c:pt>
                <c:pt idx="14">
                  <c:v>7.5099273887374718</c:v>
                </c:pt>
                <c:pt idx="15">
                  <c:v>9.6461140008918296</c:v>
                </c:pt>
                <c:pt idx="16">
                  <c:v>11.308432254589711</c:v>
                </c:pt>
                <c:pt idx="17">
                  <c:v>13.706258946787797</c:v>
                </c:pt>
                <c:pt idx="18">
                  <c:v>14.448483441166108</c:v>
                </c:pt>
                <c:pt idx="19">
                  <c:v>14.485824325296399</c:v>
                </c:pt>
                <c:pt idx="20">
                  <c:v>12.707489951552324</c:v>
                </c:pt>
                <c:pt idx="21">
                  <c:v>12.415035104112484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EDD-4AB6-AD7D-2EBA4FF6452D}"/>
            </c:ext>
          </c:extLst>
        </c:ser>
        <c:ser>
          <c:idx val="7"/>
          <c:order val="7"/>
          <c:tx>
            <c:strRef>
              <c:f>'Decades (EA)'!$I$4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(EA)'!$I$32:$I$53</c:f>
              <c:numCache>
                <c:formatCode>0</c:formatCode>
                <c:ptCount val="22"/>
                <c:pt idx="7">
                  <c:v>0.27364915829499264</c:v>
                </c:pt>
                <c:pt idx="8">
                  <c:v>0.51405640736062197</c:v>
                </c:pt>
                <c:pt idx="9">
                  <c:v>1.0402936064337771</c:v>
                </c:pt>
                <c:pt idx="10">
                  <c:v>1.6422827491645833</c:v>
                </c:pt>
                <c:pt idx="11">
                  <c:v>2.6605040135510079</c:v>
                </c:pt>
                <c:pt idx="12">
                  <c:v>4.0011358578669904</c:v>
                </c:pt>
                <c:pt idx="13">
                  <c:v>5.7059050696023919</c:v>
                </c:pt>
                <c:pt idx="14">
                  <c:v>8.3000116384808109</c:v>
                </c:pt>
                <c:pt idx="15">
                  <c:v>10.938214064631167</c:v>
                </c:pt>
                <c:pt idx="16">
                  <c:v>13.467478069559323</c:v>
                </c:pt>
                <c:pt idx="17">
                  <c:v>15.144839006040414</c:v>
                </c:pt>
                <c:pt idx="18">
                  <c:v>17.152610638043992</c:v>
                </c:pt>
                <c:pt idx="19">
                  <c:v>18.50525257675223</c:v>
                </c:pt>
                <c:pt idx="20">
                  <c:v>19.270105367285947</c:v>
                </c:pt>
                <c:pt idx="21">
                  <c:v>14.127215576264259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EDD-4AB6-AD7D-2EBA4FF6452D}"/>
            </c:ext>
          </c:extLst>
        </c:ser>
        <c:ser>
          <c:idx val="8"/>
          <c:order val="8"/>
          <c:tx>
            <c:strRef>
              <c:f>'Decades (EA)'!$J$4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(EA)'!$J$32:$J$53</c:f>
              <c:numCache>
                <c:formatCode>0</c:formatCode>
                <c:ptCount val="22"/>
                <c:pt idx="5">
                  <c:v>7.4166177478921042E-2</c:v>
                </c:pt>
                <c:pt idx="6">
                  <c:v>0.19088500565923971</c:v>
                </c:pt>
                <c:pt idx="7">
                  <c:v>0.29331772883015955</c:v>
                </c:pt>
                <c:pt idx="8">
                  <c:v>0.45140748255609908</c:v>
                </c:pt>
                <c:pt idx="9">
                  <c:v>0.81705075309867903</c:v>
                </c:pt>
                <c:pt idx="10">
                  <c:v>1.4191899397397145</c:v>
                </c:pt>
                <c:pt idx="11">
                  <c:v>2.5727984930433596</c:v>
                </c:pt>
                <c:pt idx="12">
                  <c:v>3.8568135920983879</c:v>
                </c:pt>
                <c:pt idx="13">
                  <c:v>5.8573865720509364</c:v>
                </c:pt>
                <c:pt idx="14">
                  <c:v>9.0052395758247901</c:v>
                </c:pt>
                <c:pt idx="15">
                  <c:v>11.434845762972889</c:v>
                </c:pt>
                <c:pt idx="16">
                  <c:v>14.613894595234083</c:v>
                </c:pt>
                <c:pt idx="17">
                  <c:v>18.266185319502721</c:v>
                </c:pt>
                <c:pt idx="18">
                  <c:v>23.24786148389326</c:v>
                </c:pt>
                <c:pt idx="19">
                  <c:v>25.186991482787008</c:v>
                </c:pt>
                <c:pt idx="20">
                  <c:v>23.559234984521584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EDD-4AB6-AD7D-2EBA4FF64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20656"/>
        <c:axId val="1"/>
      </c:scatterChart>
      <c:valAx>
        <c:axId val="782220656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953779834961227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1409823821007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20656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097668357347894"/>
          <c:y val="0.30255050886411333"/>
          <c:w val="0.19619658148309349"/>
          <c:h val="0.39262279776258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
sub-title</a:t>
            </a:r>
          </a:p>
        </c:rich>
      </c:tx>
      <c:layout>
        <c:manualLayout>
          <c:xMode val="edge"/>
          <c:yMode val="edge"/>
          <c:x val="0.43620405009347968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72068738033103"/>
          <c:y val="0.11085820172120184"/>
          <c:w val="0.73526097526673873"/>
          <c:h val="0.69286376075751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'Decades (NEA)'!$B$4</c:f>
              <c:strCache>
                <c:ptCount val="1"/>
                <c:pt idx="0">
                  <c:v>1820s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  <c:pt idx="20">
                  <c:v>102.5</c:v>
                </c:pt>
              </c:numCache>
            </c:numRef>
          </c:xVal>
          <c:yVal>
            <c:numRef>
              <c:f>'Decades (NEA)'!$B$6:$B$26</c:f>
              <c:numCache>
                <c:formatCode>0</c:formatCode>
                <c:ptCount val="21"/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FD-4197-A6F1-0495B9CAF8C8}"/>
            </c:ext>
          </c:extLst>
        </c:ser>
        <c:ser>
          <c:idx val="1"/>
          <c:order val="1"/>
          <c:tx>
            <c:strRef>
              <c:f>'Decades (NEA)'!$C$4</c:f>
              <c:strCache>
                <c:ptCount val="1"/>
                <c:pt idx="0">
                  <c:v>1830s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  <c:pt idx="20">
                  <c:v>102.5</c:v>
                </c:pt>
              </c:numCache>
            </c:numRef>
          </c:xVal>
          <c:yVal>
            <c:numRef>
              <c:f>'Decades (NEA)'!$C$6:$C$26</c:f>
              <c:numCache>
                <c:formatCode>0</c:formatCode>
                <c:ptCount val="21"/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FD-4197-A6F1-0495B9CAF8C8}"/>
            </c:ext>
          </c:extLst>
        </c:ser>
        <c:ser>
          <c:idx val="2"/>
          <c:order val="2"/>
          <c:tx>
            <c:strRef>
              <c:f>'Decades (NEA)'!$D$4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  <c:pt idx="20">
                  <c:v>102.5</c:v>
                </c:pt>
              </c:numCache>
            </c:numRef>
          </c:xVal>
          <c:yVal>
            <c:numRef>
              <c:f>'Decades (NEA)'!$D$6:$D$26</c:f>
              <c:numCache>
                <c:formatCode>0</c:formatCode>
                <c:ptCount val="21"/>
                <c:pt idx="16">
                  <c:v>5.7294770133382231</c:v>
                </c:pt>
                <c:pt idx="17">
                  <c:v>1.5515181605200692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FD-4197-A6F1-0495B9CAF8C8}"/>
            </c:ext>
          </c:extLst>
        </c:ser>
        <c:ser>
          <c:idx val="3"/>
          <c:order val="3"/>
          <c:tx>
            <c:strRef>
              <c:f>'Decades (NEA)'!$E$4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  <c:pt idx="20">
                  <c:v>102.5</c:v>
                </c:pt>
              </c:numCache>
            </c:numRef>
          </c:xVal>
          <c:yVal>
            <c:numRef>
              <c:f>'Decades (NEA)'!$E$6:$E$26</c:f>
              <c:numCache>
                <c:formatCode>0</c:formatCode>
                <c:ptCount val="21"/>
                <c:pt idx="14">
                  <c:v>3.4773990793585936</c:v>
                </c:pt>
                <c:pt idx="15">
                  <c:v>4.2103361455827057</c:v>
                </c:pt>
                <c:pt idx="16">
                  <c:v>5.1681363421270934</c:v>
                </c:pt>
                <c:pt idx="17">
                  <c:v>1.7953124105710001</c:v>
                </c:pt>
                <c:pt idx="18">
                  <c:v>0</c:v>
                </c:pt>
                <c:pt idx="19">
                  <c:v>5.0593077349226299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FD-4197-A6F1-0495B9CAF8C8}"/>
            </c:ext>
          </c:extLst>
        </c:ser>
        <c:ser>
          <c:idx val="4"/>
          <c:order val="4"/>
          <c:tx>
            <c:strRef>
              <c:f>'Decades (NEA)'!$F$4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  <c:pt idx="20">
                  <c:v>102.5</c:v>
                </c:pt>
              </c:numCache>
            </c:numRef>
          </c:xVal>
          <c:yVal>
            <c:numRef>
              <c:f>'Decades (NEA)'!$F$6:$F$26</c:f>
              <c:numCache>
                <c:formatCode>0</c:formatCode>
                <c:ptCount val="21"/>
                <c:pt idx="12">
                  <c:v>0.73656225037445</c:v>
                </c:pt>
                <c:pt idx="13">
                  <c:v>2.1853141546925614</c:v>
                </c:pt>
                <c:pt idx="14">
                  <c:v>2.512622376869051</c:v>
                </c:pt>
                <c:pt idx="15">
                  <c:v>4.3146727892971821</c:v>
                </c:pt>
                <c:pt idx="16">
                  <c:v>4.2236815573874003</c:v>
                </c:pt>
                <c:pt idx="17">
                  <c:v>2.1481892400910172</c:v>
                </c:pt>
                <c:pt idx="18">
                  <c:v>4.6870803598365347</c:v>
                </c:pt>
                <c:pt idx="19">
                  <c:v>3.8434338775635704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0FD-4197-A6F1-0495B9CAF8C8}"/>
            </c:ext>
          </c:extLst>
        </c:ser>
        <c:ser>
          <c:idx val="5"/>
          <c:order val="5"/>
          <c:tx>
            <c:strRef>
              <c:f>'Decades (NEA)'!$G$4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  <c:pt idx="20">
                  <c:v>102.5</c:v>
                </c:pt>
              </c:numCache>
            </c:numRef>
          </c:xVal>
          <c:yVal>
            <c:numRef>
              <c:f>'Decades (NEA)'!$G$6:$G$26</c:f>
              <c:numCache>
                <c:formatCode>0</c:formatCode>
                <c:ptCount val="21"/>
                <c:pt idx="10">
                  <c:v>2.3366934385827993</c:v>
                </c:pt>
                <c:pt idx="11">
                  <c:v>2.5763283799603447</c:v>
                </c:pt>
                <c:pt idx="12">
                  <c:v>3.7761401051073618</c:v>
                </c:pt>
                <c:pt idx="13">
                  <c:v>3.4111813216395719</c:v>
                </c:pt>
                <c:pt idx="14">
                  <c:v>4.9203150592599432</c:v>
                </c:pt>
                <c:pt idx="15">
                  <c:v>6.3598368274362116</c:v>
                </c:pt>
                <c:pt idx="16">
                  <c:v>6.4272353178417081</c:v>
                </c:pt>
                <c:pt idx="17">
                  <c:v>9.8165518487065899</c:v>
                </c:pt>
                <c:pt idx="18">
                  <c:v>19.890187322643648</c:v>
                </c:pt>
                <c:pt idx="19">
                  <c:v>5.7721107194733987</c:v>
                </c:pt>
                <c:pt idx="20">
                  <c:v>7.014344334163364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0FD-4197-A6F1-0495B9CAF8C8}"/>
            </c:ext>
          </c:extLst>
        </c:ser>
        <c:ser>
          <c:idx val="6"/>
          <c:order val="6"/>
          <c:tx>
            <c:strRef>
              <c:f>'Decades (NEA)'!$H$4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  <c:pt idx="20">
                  <c:v>102.5</c:v>
                </c:pt>
              </c:numCache>
            </c:numRef>
          </c:xVal>
          <c:yVal>
            <c:numRef>
              <c:f>'Decades (NEA)'!$H$6:$H$26</c:f>
              <c:numCache>
                <c:formatCode>0</c:formatCode>
                <c:ptCount val="21"/>
                <c:pt idx="8">
                  <c:v>1.1750940001756764</c:v>
                </c:pt>
                <c:pt idx="9">
                  <c:v>2.1512556092955757</c:v>
                </c:pt>
                <c:pt idx="10">
                  <c:v>2.8097778460449727</c:v>
                </c:pt>
                <c:pt idx="11">
                  <c:v>4.0337993232602942</c:v>
                </c:pt>
                <c:pt idx="12">
                  <c:v>5.268259612207256</c:v>
                </c:pt>
                <c:pt idx="13">
                  <c:v>7.1727732465791716</c:v>
                </c:pt>
                <c:pt idx="14">
                  <c:v>8.6144990185816912</c:v>
                </c:pt>
                <c:pt idx="15">
                  <c:v>11.401742576374879</c:v>
                </c:pt>
                <c:pt idx="16">
                  <c:v>13.415609232085647</c:v>
                </c:pt>
                <c:pt idx="17">
                  <c:v>15.747665703828142</c:v>
                </c:pt>
                <c:pt idx="18">
                  <c:v>17.831077642574623</c:v>
                </c:pt>
                <c:pt idx="19">
                  <c:v>20.053080504094336</c:v>
                </c:pt>
                <c:pt idx="20">
                  <c:v>11.978170981203853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0FD-4197-A6F1-0495B9CAF8C8}"/>
            </c:ext>
          </c:extLst>
        </c:ser>
        <c:ser>
          <c:idx val="7"/>
          <c:order val="7"/>
          <c:tx>
            <c:strRef>
              <c:f>'Decades (NEA)'!$I$4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  <c:pt idx="20">
                  <c:v>102.5</c:v>
                </c:pt>
              </c:numCache>
            </c:numRef>
          </c:xVal>
          <c:yVal>
            <c:numRef>
              <c:f>'Decades (NEA)'!$I$6:$I$26</c:f>
              <c:numCache>
                <c:formatCode>0</c:formatCode>
                <c:ptCount val="21"/>
                <c:pt idx="6">
                  <c:v>0.24530179602615998</c:v>
                </c:pt>
                <c:pt idx="7">
                  <c:v>0.69080320505055015</c:v>
                </c:pt>
                <c:pt idx="8">
                  <c:v>0.91616740365101379</c:v>
                </c:pt>
                <c:pt idx="9">
                  <c:v>2.3080929844112363</c:v>
                </c:pt>
                <c:pt idx="10">
                  <c:v>2.8384325043274412</c:v>
                </c:pt>
                <c:pt idx="11">
                  <c:v>4.7856697436308631</c:v>
                </c:pt>
                <c:pt idx="12">
                  <c:v>7.8824018555371032</c:v>
                </c:pt>
                <c:pt idx="13">
                  <c:v>10.613818893825272</c:v>
                </c:pt>
                <c:pt idx="14">
                  <c:v>14.452157934004937</c:v>
                </c:pt>
                <c:pt idx="15">
                  <c:v>17.905190802224734</c:v>
                </c:pt>
                <c:pt idx="16">
                  <c:v>17.611654706340886</c:v>
                </c:pt>
                <c:pt idx="17">
                  <c:v>21.217227634448854</c:v>
                </c:pt>
                <c:pt idx="18">
                  <c:v>26.590465691338814</c:v>
                </c:pt>
                <c:pt idx="19">
                  <c:v>30.48072270756089</c:v>
                </c:pt>
                <c:pt idx="20">
                  <c:v>9.9393698439518943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0FD-4197-A6F1-0495B9CAF8C8}"/>
            </c:ext>
          </c:extLst>
        </c:ser>
        <c:ser>
          <c:idx val="8"/>
          <c:order val="8"/>
          <c:tx>
            <c:strRef>
              <c:f>'Decades (NEA)'!$J$4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(NEA)'!$J$5:$J$26</c:f>
              <c:numCache>
                <c:formatCode>0</c:formatCode>
                <c:ptCount val="22"/>
                <c:pt idx="5">
                  <c:v>9.5963911427612902E-2</c:v>
                </c:pt>
                <c:pt idx="6">
                  <c:v>8.1802905497411565E-2</c:v>
                </c:pt>
                <c:pt idx="7">
                  <c:v>0.34842628554132576</c:v>
                </c:pt>
                <c:pt idx="8">
                  <c:v>0.74981582723725071</c:v>
                </c:pt>
                <c:pt idx="9">
                  <c:v>1.2757199422882048</c:v>
                </c:pt>
                <c:pt idx="10">
                  <c:v>2.690680355544067</c:v>
                </c:pt>
                <c:pt idx="11">
                  <c:v>4.261571569578714</c:v>
                </c:pt>
                <c:pt idx="12">
                  <c:v>6.6738963969781366</c:v>
                </c:pt>
                <c:pt idx="13">
                  <c:v>9.1679892615316803</c:v>
                </c:pt>
                <c:pt idx="14">
                  <c:v>15.220275830689689</c:v>
                </c:pt>
                <c:pt idx="15">
                  <c:v>18.213056906488479</c:v>
                </c:pt>
                <c:pt idx="16">
                  <c:v>20.80940252043483</c:v>
                </c:pt>
                <c:pt idx="17">
                  <c:v>30.882208477072549</c:v>
                </c:pt>
                <c:pt idx="18">
                  <c:v>36.918499955396747</c:v>
                </c:pt>
                <c:pt idx="19">
                  <c:v>27.557946573528792</c:v>
                </c:pt>
                <c:pt idx="20">
                  <c:v>21.452322213879654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0FD-4197-A6F1-0495B9CAF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22736"/>
        <c:axId val="1"/>
      </c:scatterChart>
      <c:valAx>
        <c:axId val="782222736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953779834961227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1409823821007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22736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383329295845137"/>
          <c:y val="0.29793141712572996"/>
          <c:w val="0.20381586620088352"/>
          <c:h val="0.397241889500973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
sub-title</a:t>
            </a:r>
          </a:p>
        </c:rich>
      </c:tx>
      <c:layout>
        <c:manualLayout>
          <c:xMode val="edge"/>
          <c:yMode val="edge"/>
          <c:x val="0.43429922891403222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72068738033103"/>
          <c:y val="0.11085820172120184"/>
          <c:w val="0.73526097526673873"/>
          <c:h val="0.69286376075751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'Decades (NEA)'!$B$4</c:f>
              <c:strCache>
                <c:ptCount val="1"/>
                <c:pt idx="0">
                  <c:v>1820s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(NEA)'!$B$32:$B$53</c:f>
              <c:numCache>
                <c:formatCode>0</c:formatCode>
                <c:ptCount val="22"/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A1-4DF0-8670-29928CD1BCC9}"/>
            </c:ext>
          </c:extLst>
        </c:ser>
        <c:ser>
          <c:idx val="1"/>
          <c:order val="1"/>
          <c:tx>
            <c:strRef>
              <c:f>'Decades (NEA)'!$C$4</c:f>
              <c:strCache>
                <c:ptCount val="1"/>
                <c:pt idx="0">
                  <c:v>1830s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(NEA)'!$C$32:$C$53</c:f>
              <c:numCache>
                <c:formatCode>0</c:formatCode>
                <c:ptCount val="22"/>
                <c:pt idx="19">
                  <c:v>11.088072560346834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A1-4DF0-8670-29928CD1BCC9}"/>
            </c:ext>
          </c:extLst>
        </c:ser>
        <c:ser>
          <c:idx val="2"/>
          <c:order val="2"/>
          <c:tx>
            <c:strRef>
              <c:f>'Decades (NEA)'!$D$4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(NEA)'!$D$32:$D$53</c:f>
              <c:numCache>
                <c:formatCode>0</c:formatCode>
                <c:ptCount val="22"/>
                <c:pt idx="17">
                  <c:v>2.5619085193705908</c:v>
                </c:pt>
                <c:pt idx="18">
                  <c:v>1.3320261716502206</c:v>
                </c:pt>
                <c:pt idx="19">
                  <c:v>0</c:v>
                </c:pt>
                <c:pt idx="20">
                  <c:v>0</c:v>
                </c:pt>
                <c:pt idx="21">
                  <c:v>5.1581898178777301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A1-4DF0-8670-29928CD1BCC9}"/>
            </c:ext>
          </c:extLst>
        </c:ser>
        <c:ser>
          <c:idx val="3"/>
          <c:order val="3"/>
          <c:tx>
            <c:strRef>
              <c:f>'Decades (NEA)'!$E$4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(NEA)'!$E$32:$E$53</c:f>
              <c:numCache>
                <c:formatCode>0</c:formatCode>
                <c:ptCount val="22"/>
                <c:pt idx="15">
                  <c:v>1.8865148148008404</c:v>
                </c:pt>
                <c:pt idx="16">
                  <c:v>4.6198018566983663</c:v>
                </c:pt>
                <c:pt idx="17">
                  <c:v>0.84136284812329121</c:v>
                </c:pt>
                <c:pt idx="18">
                  <c:v>2.911060267826278</c:v>
                </c:pt>
                <c:pt idx="19">
                  <c:v>0</c:v>
                </c:pt>
                <c:pt idx="20">
                  <c:v>0</c:v>
                </c:pt>
                <c:pt idx="21">
                  <c:v>5.9556175469168666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5A1-4DF0-8670-29928CD1BCC9}"/>
            </c:ext>
          </c:extLst>
        </c:ser>
        <c:ser>
          <c:idx val="4"/>
          <c:order val="4"/>
          <c:tx>
            <c:strRef>
              <c:f>'Decades (NEA)'!$F$4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(NEA)'!$F$32:$F$53</c:f>
              <c:numCache>
                <c:formatCode>0</c:formatCode>
                <c:ptCount val="22"/>
                <c:pt idx="13">
                  <c:v>3.1899365703898241</c:v>
                </c:pt>
                <c:pt idx="14">
                  <c:v>1.3586074165291981</c:v>
                </c:pt>
                <c:pt idx="15">
                  <c:v>1.9502929841287457</c:v>
                </c:pt>
                <c:pt idx="16">
                  <c:v>1.3415978623730955</c:v>
                </c:pt>
                <c:pt idx="17">
                  <c:v>1.1996267145544854</c:v>
                </c:pt>
                <c:pt idx="18">
                  <c:v>5.6075900975005712</c:v>
                </c:pt>
                <c:pt idx="19">
                  <c:v>3.3439306210191897</c:v>
                </c:pt>
                <c:pt idx="20">
                  <c:v>9.4644785107832359</c:v>
                </c:pt>
                <c:pt idx="21">
                  <c:v>14.59685671287545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5A1-4DF0-8670-29928CD1BCC9}"/>
            </c:ext>
          </c:extLst>
        </c:ser>
        <c:ser>
          <c:idx val="5"/>
          <c:order val="5"/>
          <c:tx>
            <c:strRef>
              <c:f>'Decades (NEA)'!$G$4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(NEA)'!$G$32:$G$53</c:f>
              <c:numCache>
                <c:formatCode>0</c:formatCode>
                <c:ptCount val="22"/>
                <c:pt idx="11">
                  <c:v>2.0001804607260123</c:v>
                </c:pt>
                <c:pt idx="12">
                  <c:v>1.4157004363719632</c:v>
                </c:pt>
                <c:pt idx="13">
                  <c:v>2.3544677465524853</c:v>
                </c:pt>
                <c:pt idx="14">
                  <c:v>2.6192822410261987</c:v>
                </c:pt>
                <c:pt idx="15">
                  <c:v>2.821199103960081</c:v>
                </c:pt>
                <c:pt idx="16">
                  <c:v>3.9496415332991863</c:v>
                </c:pt>
                <c:pt idx="17">
                  <c:v>5.3094396488187172</c:v>
                </c:pt>
                <c:pt idx="18">
                  <c:v>6.0844672104174737</c:v>
                </c:pt>
                <c:pt idx="19">
                  <c:v>4.6829029154616277</c:v>
                </c:pt>
                <c:pt idx="20">
                  <c:v>4.667490323125687</c:v>
                </c:pt>
                <c:pt idx="21">
                  <c:v>9.728670619317441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5A1-4DF0-8670-29928CD1BCC9}"/>
            </c:ext>
          </c:extLst>
        </c:ser>
        <c:ser>
          <c:idx val="6"/>
          <c:order val="6"/>
          <c:tx>
            <c:strRef>
              <c:f>'Decades (NEA)'!$H$4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(NEA)'!$H$32:$H$53</c:f>
              <c:numCache>
                <c:formatCode>0</c:formatCode>
                <c:ptCount val="22"/>
                <c:pt idx="9">
                  <c:v>0.88732456853842845</c:v>
                </c:pt>
                <c:pt idx="10">
                  <c:v>1.0568715808552998</c:v>
                </c:pt>
                <c:pt idx="11">
                  <c:v>1.9004296192696513</c:v>
                </c:pt>
                <c:pt idx="12">
                  <c:v>1.9043808708750278</c:v>
                </c:pt>
                <c:pt idx="13">
                  <c:v>3.1775151989333072</c:v>
                </c:pt>
                <c:pt idx="14">
                  <c:v>4.0567875227659966</c:v>
                </c:pt>
                <c:pt idx="15">
                  <c:v>5.0816368013361641</c:v>
                </c:pt>
                <c:pt idx="16">
                  <c:v>5.2991979367791036</c:v>
                </c:pt>
                <c:pt idx="17">
                  <c:v>6.4032691471106045</c:v>
                </c:pt>
                <c:pt idx="18">
                  <c:v>9.1395431604946857</c:v>
                </c:pt>
                <c:pt idx="19">
                  <c:v>7.588702171481831</c:v>
                </c:pt>
                <c:pt idx="20">
                  <c:v>6.5359658678790451</c:v>
                </c:pt>
                <c:pt idx="21">
                  <c:v>20.423626868506563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5A1-4DF0-8670-29928CD1BCC9}"/>
            </c:ext>
          </c:extLst>
        </c:ser>
        <c:ser>
          <c:idx val="7"/>
          <c:order val="7"/>
          <c:tx>
            <c:strRef>
              <c:f>'Decades (NEA)'!$I$4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(NEA)'!$I$32:$I$53</c:f>
              <c:numCache>
                <c:formatCode>0</c:formatCode>
                <c:ptCount val="22"/>
                <c:pt idx="7">
                  <c:v>0.81590920375887022</c:v>
                </c:pt>
                <c:pt idx="8">
                  <c:v>0.55960421020289242</c:v>
                </c:pt>
                <c:pt idx="9">
                  <c:v>0.69781566561677966</c:v>
                </c:pt>
                <c:pt idx="10">
                  <c:v>1.2559426935591427</c:v>
                </c:pt>
                <c:pt idx="11">
                  <c:v>2.0766844243490303</c:v>
                </c:pt>
                <c:pt idx="12">
                  <c:v>2.4675363161448285</c:v>
                </c:pt>
                <c:pt idx="13">
                  <c:v>3.30984423773429</c:v>
                </c:pt>
                <c:pt idx="14">
                  <c:v>4.5548186406019848</c:v>
                </c:pt>
                <c:pt idx="15">
                  <c:v>6.0065499451843856</c:v>
                </c:pt>
                <c:pt idx="16">
                  <c:v>6.9302131281323875</c:v>
                </c:pt>
                <c:pt idx="17">
                  <c:v>11.085997887498491</c:v>
                </c:pt>
                <c:pt idx="18">
                  <c:v>11.706655940719262</c:v>
                </c:pt>
                <c:pt idx="19">
                  <c:v>13.911493895467855</c:v>
                </c:pt>
                <c:pt idx="20">
                  <c:v>19.029590272834636</c:v>
                </c:pt>
                <c:pt idx="21">
                  <c:v>14.443353168871687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5A1-4DF0-8670-29928CD1BCC9}"/>
            </c:ext>
          </c:extLst>
        </c:ser>
        <c:ser>
          <c:idx val="8"/>
          <c:order val="8"/>
          <c:tx>
            <c:strRef>
              <c:f>'Decades (NEA)'!$J$4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(NEA)'!$J$32:$J$53</c:f>
              <c:numCache>
                <c:formatCode>0</c:formatCode>
                <c:ptCount val="22"/>
                <c:pt idx="5">
                  <c:v>0.16788368346874552</c:v>
                </c:pt>
                <c:pt idx="6">
                  <c:v>0.14683935627584069</c:v>
                </c:pt>
                <c:pt idx="7">
                  <c:v>0.38309839622738784</c:v>
                </c:pt>
                <c:pt idx="8">
                  <c:v>0.49083290043507638</c:v>
                </c:pt>
                <c:pt idx="9">
                  <c:v>0.85779972648716263</c:v>
                </c:pt>
                <c:pt idx="10">
                  <c:v>1.4531137514936061</c:v>
                </c:pt>
                <c:pt idx="11">
                  <c:v>2.3286952755191512</c:v>
                </c:pt>
                <c:pt idx="12">
                  <c:v>3.6059253515840797</c:v>
                </c:pt>
                <c:pt idx="13">
                  <c:v>4.2711176974005856</c:v>
                </c:pt>
                <c:pt idx="14">
                  <c:v>6.790910471857603</c:v>
                </c:pt>
                <c:pt idx="15">
                  <c:v>8.6466585744160298</c:v>
                </c:pt>
                <c:pt idx="16">
                  <c:v>10.687707614107353</c:v>
                </c:pt>
                <c:pt idx="17">
                  <c:v>14.264791566095399</c:v>
                </c:pt>
                <c:pt idx="18">
                  <c:v>18.754130358000502</c:v>
                </c:pt>
                <c:pt idx="19">
                  <c:v>20.353303564558445</c:v>
                </c:pt>
                <c:pt idx="20">
                  <c:v>14.825247396315925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5A1-4DF0-8670-29928CD1B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20240"/>
        <c:axId val="1"/>
      </c:scatterChart>
      <c:valAx>
        <c:axId val="782220240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953779834961227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1409823821007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20240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097668357347894"/>
          <c:y val="0.34643188037875577"/>
          <c:w val="0.19238693912419846"/>
          <c:h val="0.364908247332289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
sub-title</a:t>
            </a:r>
          </a:p>
        </c:rich>
      </c:tx>
      <c:layout>
        <c:manualLayout>
          <c:xMode val="edge"/>
          <c:yMode val="edge"/>
          <c:x val="0.38667869942784444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19658148309349"/>
          <c:y val="0.19862094475048664"/>
          <c:w val="0.73716579644618618"/>
          <c:h val="0.59586283425145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(EAM)'!$A$2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(EAM)'!$B$2:$FH$2</c:f>
              <c:numCache>
                <c:formatCode>General</c:formatCode>
                <c:ptCount val="163"/>
                <c:pt idx="101" formatCode="0.00">
                  <c:v>0.89567701903669039</c:v>
                </c:pt>
                <c:pt idx="102" formatCode="0.00">
                  <c:v>1.2124852349217796</c:v>
                </c:pt>
                <c:pt idx="103" formatCode="0.00">
                  <c:v>0.51263120629958403</c:v>
                </c:pt>
                <c:pt idx="104" formatCode="0.00">
                  <c:v>1.0883451296753326</c:v>
                </c:pt>
                <c:pt idx="105" formatCode="0.00">
                  <c:v>0.79477514817589157</c:v>
                </c:pt>
                <c:pt idx="106" formatCode="0.00">
                  <c:v>0.60209517077526375</c:v>
                </c:pt>
                <c:pt idx="107" formatCode="0.00">
                  <c:v>0.50568777380464514</c:v>
                </c:pt>
                <c:pt idx="108" formatCode="0.00">
                  <c:v>0.91928325323311921</c:v>
                </c:pt>
                <c:pt idx="109" formatCode="0.00">
                  <c:v>0.41266987297402302</c:v>
                </c:pt>
                <c:pt idx="110" formatCode="0.00">
                  <c:v>0.94037205297847182</c:v>
                </c:pt>
                <c:pt idx="111" formatCode="0.00">
                  <c:v>0.98524864836398096</c:v>
                </c:pt>
                <c:pt idx="112" formatCode="0.00">
                  <c:v>1.0257773904309724</c:v>
                </c:pt>
                <c:pt idx="113" formatCode="0.00">
                  <c:v>0.97335516683415502</c:v>
                </c:pt>
                <c:pt idx="114" formatCode="0.00">
                  <c:v>1.0087646109718442</c:v>
                </c:pt>
                <c:pt idx="115" formatCode="0.00">
                  <c:v>0.80504598962073515</c:v>
                </c:pt>
                <c:pt idx="116" formatCode="0.00">
                  <c:v>0.46297072486721436</c:v>
                </c:pt>
                <c:pt idx="117" formatCode="0.00">
                  <c:v>1.0315503475807419</c:v>
                </c:pt>
                <c:pt idx="118" formatCode="0.00">
                  <c:v>0.63500543849702218</c:v>
                </c:pt>
                <c:pt idx="119" formatCode="0.00">
                  <c:v>0.61221078574078991</c:v>
                </c:pt>
                <c:pt idx="120" formatCode="0.00">
                  <c:v>0.65575098333794457</c:v>
                </c:pt>
                <c:pt idx="121" formatCode="0.00">
                  <c:v>0.56935548484652465</c:v>
                </c:pt>
                <c:pt idx="122" formatCode="0.00">
                  <c:v>0.91520860157461881</c:v>
                </c:pt>
                <c:pt idx="123" formatCode="0.00">
                  <c:v>0.29692072894704058</c:v>
                </c:pt>
                <c:pt idx="124" formatCode="0.00">
                  <c:v>0.75129026879721028</c:v>
                </c:pt>
                <c:pt idx="125" formatCode="0.00">
                  <c:v>0.50877170181946541</c:v>
                </c:pt>
                <c:pt idx="126" formatCode="0.00">
                  <c:v>0.33428008696697603</c:v>
                </c:pt>
                <c:pt idx="127" formatCode="0.00">
                  <c:v>0.80214266208849982</c:v>
                </c:pt>
                <c:pt idx="128" formatCode="0.00">
                  <c:v>0.26559007498813597</c:v>
                </c:pt>
                <c:pt idx="129" formatCode="0.00">
                  <c:v>0.37265908472948372</c:v>
                </c:pt>
                <c:pt idx="130" formatCode="0.00">
                  <c:v>0.4786207502878026</c:v>
                </c:pt>
                <c:pt idx="131" formatCode="0.00">
                  <c:v>0.52249214247579079</c:v>
                </c:pt>
                <c:pt idx="132" formatCode="0.00">
                  <c:v>0.32095150567177477</c:v>
                </c:pt>
                <c:pt idx="133" formatCode="0.00">
                  <c:v>0.59988459420176743</c:v>
                </c:pt>
                <c:pt idx="134" formatCode="0.00">
                  <c:v>0.49931315868871778</c:v>
                </c:pt>
                <c:pt idx="135" formatCode="0.00">
                  <c:v>0.23362222083736164</c:v>
                </c:pt>
                <c:pt idx="136" formatCode="0.00">
                  <c:v>0.49710289056755835</c:v>
                </c:pt>
                <c:pt idx="137" formatCode="0.00">
                  <c:v>0.51145054663195111</c:v>
                </c:pt>
                <c:pt idx="138" formatCode="0.00">
                  <c:v>0.32745772231004894</c:v>
                </c:pt>
                <c:pt idx="139" formatCode="0.00">
                  <c:v>0.25707393727289241</c:v>
                </c:pt>
                <c:pt idx="140" formatCode="0.00">
                  <c:v>0.50237785801742962</c:v>
                </c:pt>
                <c:pt idx="141" formatCode="0.00">
                  <c:v>0.18524619064364717</c:v>
                </c:pt>
                <c:pt idx="142" formatCode="0.00">
                  <c:v>0.34126147673437257</c:v>
                </c:pt>
                <c:pt idx="143" formatCode="0.00">
                  <c:v>0.43758280570874902</c:v>
                </c:pt>
                <c:pt idx="144" formatCode="0.00">
                  <c:v>0.22407406322999593</c:v>
                </c:pt>
                <c:pt idx="145" formatCode="0.00">
                  <c:v>0.14614631602112327</c:v>
                </c:pt>
                <c:pt idx="146" formatCode="0.00">
                  <c:v>0.37340235880062389</c:v>
                </c:pt>
                <c:pt idx="147" formatCode="0.00">
                  <c:v>0.21449387752965857</c:v>
                </c:pt>
                <c:pt idx="148" formatCode="0.00">
                  <c:v>0.21300120443661064</c:v>
                </c:pt>
                <c:pt idx="149" formatCode="0.00">
                  <c:v>0.27871669496628243</c:v>
                </c:pt>
                <c:pt idx="150" formatCode="0.00">
                  <c:v>0.27190631033027474</c:v>
                </c:pt>
                <c:pt idx="151" formatCode="0.00">
                  <c:v>0.20041812431603556</c:v>
                </c:pt>
                <c:pt idx="152" formatCode="0.00">
                  <c:v>0.13241696643495396</c:v>
                </c:pt>
                <c:pt idx="153" formatCode="0.00">
                  <c:v>6.5982327438579957E-2</c:v>
                </c:pt>
                <c:pt idx="154" formatCode="0.00">
                  <c:v>0</c:v>
                </c:pt>
                <c:pt idx="155" formatCode="0.00">
                  <c:v>6.5334048941527001E-2</c:v>
                </c:pt>
                <c:pt idx="156" formatCode="0.00">
                  <c:v>0.19497680858099173</c:v>
                </c:pt>
                <c:pt idx="157" formatCode="0.00">
                  <c:v>0.13034047532447235</c:v>
                </c:pt>
                <c:pt idx="158" formatCode="0.00">
                  <c:v>0</c:v>
                </c:pt>
                <c:pt idx="159" formatCode="0.00">
                  <c:v>0.12639828018455235</c:v>
                </c:pt>
                <c:pt idx="160" formatCode="0.00">
                  <c:v>0.18336831195942371</c:v>
                </c:pt>
                <c:pt idx="161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B4-495B-A15C-D21A457DD3B0}"/>
            </c:ext>
          </c:extLst>
        </c:ser>
        <c:ser>
          <c:idx val="1"/>
          <c:order val="1"/>
          <c:tx>
            <c:strRef>
              <c:f>'Mortality by birth year (EAM)'!$A$3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(EAM)'!$B$3:$FH$3</c:f>
              <c:numCache>
                <c:formatCode>0.00</c:formatCode>
                <c:ptCount val="163"/>
                <c:pt idx="99">
                  <c:v>1.2072301907498542</c:v>
                </c:pt>
                <c:pt idx="100">
                  <c:v>1.3726599994918869</c:v>
                </c:pt>
                <c:pt idx="101">
                  <c:v>1.1820979342922573</c:v>
                </c:pt>
                <c:pt idx="102">
                  <c:v>1.5112200907247355</c:v>
                </c:pt>
                <c:pt idx="103">
                  <c:v>1.4251173940453346</c:v>
                </c:pt>
                <c:pt idx="104">
                  <c:v>1.3887554841954071</c:v>
                </c:pt>
                <c:pt idx="105">
                  <c:v>0.96869205134383973</c:v>
                </c:pt>
                <c:pt idx="106">
                  <c:v>1.3902203967884672</c:v>
                </c:pt>
                <c:pt idx="107">
                  <c:v>1.1961613310633659</c:v>
                </c:pt>
                <c:pt idx="108">
                  <c:v>1.2873728949154288</c:v>
                </c:pt>
                <c:pt idx="109">
                  <c:v>1.2135790716761465</c:v>
                </c:pt>
                <c:pt idx="110">
                  <c:v>1.2881420090170426</c:v>
                </c:pt>
                <c:pt idx="111">
                  <c:v>0.97752766885179554</c:v>
                </c:pt>
                <c:pt idx="112">
                  <c:v>0.92932226399448836</c:v>
                </c:pt>
                <c:pt idx="113">
                  <c:v>1.0268286280642966</c:v>
                </c:pt>
                <c:pt idx="114">
                  <c:v>1.2118983655216773</c:v>
                </c:pt>
                <c:pt idx="115">
                  <c:v>1.1049433753020124</c:v>
                </c:pt>
                <c:pt idx="116">
                  <c:v>1.1833838138256898</c:v>
                </c:pt>
                <c:pt idx="117">
                  <c:v>1.3062581437264411</c:v>
                </c:pt>
                <c:pt idx="118">
                  <c:v>1.0772140713640743</c:v>
                </c:pt>
                <c:pt idx="119">
                  <c:v>1.0499022191588896</c:v>
                </c:pt>
                <c:pt idx="120">
                  <c:v>1.2239926946266255</c:v>
                </c:pt>
                <c:pt idx="121">
                  <c:v>0.81086892652158415</c:v>
                </c:pt>
                <c:pt idx="122">
                  <c:v>0.98067153989855149</c:v>
                </c:pt>
                <c:pt idx="123">
                  <c:v>1.242250649189206</c:v>
                </c:pt>
                <c:pt idx="124">
                  <c:v>1.0475750081558879</c:v>
                </c:pt>
                <c:pt idx="125">
                  <c:v>0.9831411376988185</c:v>
                </c:pt>
                <c:pt idx="126">
                  <c:v>1.0319462119213139</c:v>
                </c:pt>
                <c:pt idx="127">
                  <c:v>1.1005639118130508</c:v>
                </c:pt>
                <c:pt idx="128">
                  <c:v>1.2612228407251331</c:v>
                </c:pt>
                <c:pt idx="129">
                  <c:v>0.92158960104483822</c:v>
                </c:pt>
                <c:pt idx="130">
                  <c:v>0.68095450586118855</c:v>
                </c:pt>
                <c:pt idx="131">
                  <c:v>0.70890743128069844</c:v>
                </c:pt>
                <c:pt idx="132">
                  <c:v>0.68569151135233952</c:v>
                </c:pt>
                <c:pt idx="133">
                  <c:v>0.7082425287717834</c:v>
                </c:pt>
                <c:pt idx="134">
                  <c:v>0.64281449395208201</c:v>
                </c:pt>
                <c:pt idx="135">
                  <c:v>0.4442790166589482</c:v>
                </c:pt>
                <c:pt idx="136">
                  <c:v>0.46238013280556156</c:v>
                </c:pt>
                <c:pt idx="137">
                  <c:v>0.43451195113132279</c:v>
                </c:pt>
                <c:pt idx="138">
                  <c:v>0.38118825108732213</c:v>
                </c:pt>
                <c:pt idx="139">
                  <c:v>0.39864437061768482</c:v>
                </c:pt>
                <c:pt idx="140">
                  <c:v>0.37770493677858169</c:v>
                </c:pt>
                <c:pt idx="141">
                  <c:v>0.49587068890456953</c:v>
                </c:pt>
                <c:pt idx="142">
                  <c:v>0.37440382657592974</c:v>
                </c:pt>
                <c:pt idx="143">
                  <c:v>0.35491274642261883</c:v>
                </c:pt>
                <c:pt idx="144">
                  <c:v>0.29623380796882981</c:v>
                </c:pt>
                <c:pt idx="145">
                  <c:v>0.30249425856916939</c:v>
                </c:pt>
                <c:pt idx="146">
                  <c:v>0.13148101847698807</c:v>
                </c:pt>
                <c:pt idx="147">
                  <c:v>0.18545962490368018</c:v>
                </c:pt>
                <c:pt idx="148">
                  <c:v>0.31210745316178207</c:v>
                </c:pt>
                <c:pt idx="149">
                  <c:v>0.19657480764029234</c:v>
                </c:pt>
                <c:pt idx="150">
                  <c:v>0.27999690099429986</c:v>
                </c:pt>
                <c:pt idx="151">
                  <c:v>0.18824961187978545</c:v>
                </c:pt>
                <c:pt idx="152">
                  <c:v>0.2361140703840359</c:v>
                </c:pt>
                <c:pt idx="153">
                  <c:v>0.15215282219994475</c:v>
                </c:pt>
                <c:pt idx="154">
                  <c:v>6.7479872002559269E-2</c:v>
                </c:pt>
                <c:pt idx="155">
                  <c:v>0.11714009245020744</c:v>
                </c:pt>
                <c:pt idx="156">
                  <c:v>0.1334331063819108</c:v>
                </c:pt>
                <c:pt idx="157">
                  <c:v>9.9080617082802289E-2</c:v>
                </c:pt>
                <c:pt idx="158">
                  <c:v>9.8356001080263628E-2</c:v>
                </c:pt>
                <c:pt idx="159">
                  <c:v>0.11325536138544054</c:v>
                </c:pt>
                <c:pt idx="160">
                  <c:v>0.14311070322087172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B4-495B-A15C-D21A457DD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66576"/>
        <c:axId val="1"/>
      </c:scatterChart>
      <c:valAx>
        <c:axId val="782166576"/>
        <c:scaling>
          <c:orientation val="minMax"/>
          <c:max val="1990"/>
          <c:min val="192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906190424684984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5336051798633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166576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10762650452952"/>
          <c:y val="0.41109916471612351"/>
          <c:w val="0.16952908497082836"/>
          <c:h val="0.1339536604131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3671510263756"/>
          <c:y val="0.10989357413691221"/>
          <c:w val="0.63531487450223301"/>
          <c:h val="0.70331887447623809"/>
        </c:manualLayout>
      </c:layout>
      <c:lineChart>
        <c:grouping val="standard"/>
        <c:varyColors val="0"/>
        <c:ser>
          <c:idx val="0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(EA)'!$L$4:$R$4</c:f>
              <c:strCache>
                <c:ptCount val="7"/>
                <c:pt idx="0">
                  <c:v>1920s</c:v>
                </c:pt>
                <c:pt idx="1">
                  <c:v>1930s</c:v>
                </c:pt>
                <c:pt idx="2">
                  <c:v>1940s</c:v>
                </c:pt>
                <c:pt idx="3">
                  <c:v>1950s</c:v>
                </c:pt>
                <c:pt idx="4">
                  <c:v>1960s</c:v>
                </c:pt>
                <c:pt idx="5">
                  <c:v>1970s</c:v>
                </c:pt>
                <c:pt idx="6">
                  <c:v>1980s</c:v>
                </c:pt>
              </c:strCache>
            </c:strRef>
          </c:cat>
          <c:val>
            <c:numRef>
              <c:f>'Decades (EA)'!$L$5:$R$5</c:f>
              <c:numCache>
                <c:formatCode>0</c:formatCode>
                <c:ptCount val="7"/>
                <c:pt idx="0">
                  <c:v>0.89567701903669039</c:v>
                </c:pt>
                <c:pt idx="1">
                  <c:v>0.79894984918749601</c:v>
                </c:pt>
                <c:pt idx="2">
                  <c:v>0.7605156423701418</c:v>
                </c:pt>
                <c:pt idx="3">
                  <c:v>0.52099387467446112</c:v>
                </c:pt>
                <c:pt idx="4">
                  <c:v>0.39553990948034412</c:v>
                </c:pt>
                <c:pt idx="5">
                  <c:v>0.26963946255561666</c:v>
                </c:pt>
                <c:pt idx="6">
                  <c:v>9.0368919844971793E-2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6AE-4AA7-A357-97A8CA617C93}"/>
            </c:ext>
          </c:extLst>
        </c:ser>
        <c:ser>
          <c:idx val="1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(EA)'!$L$4:$R$4</c:f>
              <c:strCache>
                <c:ptCount val="7"/>
                <c:pt idx="0">
                  <c:v>1920s</c:v>
                </c:pt>
                <c:pt idx="1">
                  <c:v>1930s</c:v>
                </c:pt>
                <c:pt idx="2">
                  <c:v>1940s</c:v>
                </c:pt>
                <c:pt idx="3">
                  <c:v>1950s</c:v>
                </c:pt>
                <c:pt idx="4">
                  <c:v>1960s</c:v>
                </c:pt>
                <c:pt idx="5">
                  <c:v>1970s</c:v>
                </c:pt>
                <c:pt idx="6">
                  <c:v>1980s</c:v>
                </c:pt>
              </c:strCache>
            </c:strRef>
          </c:cat>
          <c:val>
            <c:numRef>
              <c:f>'Decades (EA)'!$L$6:$R$6</c:f>
              <c:numCache>
                <c:formatCode>0</c:formatCode>
                <c:ptCount val="7"/>
                <c:pt idx="0">
                  <c:v>1.2540887233568048</c:v>
                </c:pt>
                <c:pt idx="1">
                  <c:v>1.2616741232602451</c:v>
                </c:pt>
                <c:pt idx="2">
                  <c:v>1.0934561013835473</c:v>
                </c:pt>
                <c:pt idx="3">
                  <c:v>0.99237838231539843</c:v>
                </c:pt>
                <c:pt idx="4">
                  <c:v>0.51119574294533054</c:v>
                </c:pt>
                <c:pt idx="5">
                  <c:v>0.26297780120587366</c:v>
                </c:pt>
                <c:pt idx="6">
                  <c:v>0.12690207665842865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6AE-4AA7-A357-97A8CA617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166160"/>
        <c:axId val="1"/>
      </c:lineChart>
      <c:catAx>
        <c:axId val="782166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82166160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
sub-title</a:t>
            </a:r>
          </a:p>
        </c:rich>
      </c:tx>
      <c:layout>
        <c:manualLayout>
          <c:xMode val="edge"/>
          <c:yMode val="edge"/>
          <c:x val="0.38477387824839693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53032973922606"/>
          <c:y val="0.19862094475048664"/>
          <c:w val="0.72383204819005365"/>
          <c:h val="0.59586283425145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(EAF)'!$A$2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(EAF)'!$B$2:$FH$2</c:f>
              <c:numCache>
                <c:formatCode>General</c:formatCode>
                <c:ptCount val="163"/>
                <c:pt idx="101" formatCode="0.00">
                  <c:v>0.83740500564510356</c:v>
                </c:pt>
                <c:pt idx="102" formatCode="0.00">
                  <c:v>0.63745652605109626</c:v>
                </c:pt>
                <c:pt idx="103" formatCode="0.00">
                  <c:v>0.75403402084321147</c:v>
                </c:pt>
                <c:pt idx="104" formatCode="0.00">
                  <c:v>0.72740135450445365</c:v>
                </c:pt>
                <c:pt idx="105" formatCode="0.00">
                  <c:v>0.10451947432975581</c:v>
                </c:pt>
                <c:pt idx="106" formatCode="0.00">
                  <c:v>1.3737364002738175</c:v>
                </c:pt>
                <c:pt idx="107" formatCode="0.00">
                  <c:v>0.21298961920544435</c:v>
                </c:pt>
                <c:pt idx="108" formatCode="0.00">
                  <c:v>0.43028074958348828</c:v>
                </c:pt>
                <c:pt idx="109" formatCode="0.00">
                  <c:v>0.76078993035837661</c:v>
                </c:pt>
                <c:pt idx="110" formatCode="0.00">
                  <c:v>0.44004109983872497</c:v>
                </c:pt>
                <c:pt idx="111" formatCode="0.00">
                  <c:v>0.72762395608115848</c:v>
                </c:pt>
                <c:pt idx="112" formatCode="0.00">
                  <c:v>0.59084963576926486</c:v>
                </c:pt>
                <c:pt idx="113" formatCode="0.00">
                  <c:v>1.0290903397573097</c:v>
                </c:pt>
                <c:pt idx="114" formatCode="0.00">
                  <c:v>8.9018453863756078E-2</c:v>
                </c:pt>
                <c:pt idx="115" formatCode="0.00">
                  <c:v>0.34085545217149316</c:v>
                </c:pt>
                <c:pt idx="116" formatCode="0.00">
                  <c:v>0.73543749791677115</c:v>
                </c:pt>
                <c:pt idx="117" formatCode="0.00">
                  <c:v>0.54724149575282155</c:v>
                </c:pt>
                <c:pt idx="118" formatCode="0.00">
                  <c:v>0.22481708432385247</c:v>
                </c:pt>
                <c:pt idx="119" formatCode="0.00">
                  <c:v>0.3611405397514777</c:v>
                </c:pt>
                <c:pt idx="120" formatCode="0.00">
                  <c:v>0.20891991225781528</c:v>
                </c:pt>
                <c:pt idx="121" formatCode="0.00">
                  <c:v>0.93768672524136665</c:v>
                </c:pt>
                <c:pt idx="122" formatCode="0.00">
                  <c:v>0.51874110119904215</c:v>
                </c:pt>
                <c:pt idx="123" formatCode="0.00">
                  <c:v>0.25174868887552065</c:v>
                </c:pt>
                <c:pt idx="124" formatCode="0.00">
                  <c:v>0.30638533760367503</c:v>
                </c:pt>
                <c:pt idx="125" formatCode="0.00">
                  <c:v>0.41999145401389371</c:v>
                </c:pt>
                <c:pt idx="126" formatCode="0.00">
                  <c:v>0.53116592454917877</c:v>
                </c:pt>
                <c:pt idx="127" formatCode="0.00">
                  <c:v>0.34045493563137691</c:v>
                </c:pt>
                <c:pt idx="128" formatCode="0.00">
                  <c:v>0.84435438147816133</c:v>
                </c:pt>
                <c:pt idx="129" formatCode="0.00">
                  <c:v>0.33766603123172173</c:v>
                </c:pt>
                <c:pt idx="130" formatCode="0.00">
                  <c:v>0.2813867140212743</c:v>
                </c:pt>
                <c:pt idx="131" formatCode="0.00">
                  <c:v>0.6080502100003663</c:v>
                </c:pt>
                <c:pt idx="132" formatCode="0.00">
                  <c:v>0.39601316125980657</c:v>
                </c:pt>
                <c:pt idx="133" formatCode="0.00">
                  <c:v>0.51941555730853817</c:v>
                </c:pt>
                <c:pt idx="134" formatCode="0.00">
                  <c:v>0.23525238940852811</c:v>
                </c:pt>
                <c:pt idx="135" formatCode="0.00">
                  <c:v>0.24638153604942534</c:v>
                </c:pt>
                <c:pt idx="136" formatCode="0.00">
                  <c:v>0.2629796412535611</c:v>
                </c:pt>
                <c:pt idx="137" formatCode="0.00">
                  <c:v>0.7427880948193043</c:v>
                </c:pt>
                <c:pt idx="138" formatCode="0.00">
                  <c:v>0.41686060816975229</c:v>
                </c:pt>
                <c:pt idx="139" formatCode="0.00">
                  <c:v>0.27263883116897636</c:v>
                </c:pt>
                <c:pt idx="140" formatCode="0.00">
                  <c:v>0.46488406253043957</c:v>
                </c:pt>
                <c:pt idx="141" formatCode="0.00">
                  <c:v>0.26243062695582164</c:v>
                </c:pt>
                <c:pt idx="142" formatCode="0.00">
                  <c:v>0.14438103622370765</c:v>
                </c:pt>
                <c:pt idx="143" formatCode="0.00">
                  <c:v>0.46288309419944063</c:v>
                </c:pt>
                <c:pt idx="144" formatCode="0.00">
                  <c:v>7.9257030017324079E-2</c:v>
                </c:pt>
                <c:pt idx="145" formatCode="0.00">
                  <c:v>7.7418071996283117E-2</c:v>
                </c:pt>
                <c:pt idx="146" formatCode="0.00">
                  <c:v>0.3950198426367354</c:v>
                </c:pt>
                <c:pt idx="147" formatCode="0.00">
                  <c:v>7.5808989759016635E-2</c:v>
                </c:pt>
                <c:pt idx="148" formatCode="0.00">
                  <c:v>0</c:v>
                </c:pt>
                <c:pt idx="149" formatCode="0.00">
                  <c:v>0.29454725939717502</c:v>
                </c:pt>
                <c:pt idx="150" formatCode="0.00">
                  <c:v>0.1435929304691512</c:v>
                </c:pt>
                <c:pt idx="151" formatCode="0.00">
                  <c:v>0.35298611534057112</c:v>
                </c:pt>
                <c:pt idx="152" formatCode="0.00">
                  <c:v>0</c:v>
                </c:pt>
                <c:pt idx="153" formatCode="0.00">
                  <c:v>6.9791861545900058E-2</c:v>
                </c:pt>
                <c:pt idx="154" formatCode="0.00">
                  <c:v>7.1171152993673992E-2</c:v>
                </c:pt>
                <c:pt idx="155" formatCode="0.00">
                  <c:v>6.8999417845011693E-2</c:v>
                </c:pt>
                <c:pt idx="156" formatCode="0.00">
                  <c:v>6.8664381310063527E-2</c:v>
                </c:pt>
                <c:pt idx="157" formatCode="0.00">
                  <c:v>0.13761644139956142</c:v>
                </c:pt>
                <c:pt idx="158" formatCode="0.00">
                  <c:v>0.13612160101980125</c:v>
                </c:pt>
                <c:pt idx="159" formatCode="0.00">
                  <c:v>0.13328783686309847</c:v>
                </c:pt>
                <c:pt idx="160" formatCode="0.00">
                  <c:v>6.4519608096028816E-2</c:v>
                </c:pt>
                <c:pt idx="161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7B-4F1F-AC10-63F654F571CA}"/>
            </c:ext>
          </c:extLst>
        </c:ser>
        <c:ser>
          <c:idx val="1"/>
          <c:order val="1"/>
          <c:tx>
            <c:strRef>
              <c:f>'Mortality by birth year (EAF)'!$A$3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(EAF)'!$B$3:$FH$3</c:f>
              <c:numCache>
                <c:formatCode>0.00</c:formatCode>
                <c:ptCount val="163"/>
                <c:pt idx="99">
                  <c:v>1.1983158369694675</c:v>
                </c:pt>
                <c:pt idx="100">
                  <c:v>1.185086385602802</c:v>
                </c:pt>
                <c:pt idx="101">
                  <c:v>1.0384732437577169</c:v>
                </c:pt>
                <c:pt idx="102">
                  <c:v>1.4635419378712582</c:v>
                </c:pt>
                <c:pt idx="103">
                  <c:v>1.373700783605581</c:v>
                </c:pt>
                <c:pt idx="104">
                  <c:v>1.1782397035988783</c:v>
                </c:pt>
                <c:pt idx="105">
                  <c:v>1.2163633876101119</c:v>
                </c:pt>
                <c:pt idx="106">
                  <c:v>1.2554135032917477</c:v>
                </c:pt>
                <c:pt idx="107">
                  <c:v>1.2953650327867685</c:v>
                </c:pt>
                <c:pt idx="108">
                  <c:v>1.3092246880499425</c:v>
                </c:pt>
                <c:pt idx="109">
                  <c:v>1.0560475051832769</c:v>
                </c:pt>
                <c:pt idx="110">
                  <c:v>0.85387591923255801</c:v>
                </c:pt>
                <c:pt idx="111">
                  <c:v>0.81110193464886271</c:v>
                </c:pt>
                <c:pt idx="112">
                  <c:v>1.0810304184980968</c:v>
                </c:pt>
                <c:pt idx="113">
                  <c:v>0.92643446670406315</c:v>
                </c:pt>
                <c:pt idx="114">
                  <c:v>1.2687136205532237</c:v>
                </c:pt>
                <c:pt idx="115">
                  <c:v>1.0806626418302558</c:v>
                </c:pt>
                <c:pt idx="116">
                  <c:v>0.96331852882693758</c:v>
                </c:pt>
                <c:pt idx="117">
                  <c:v>0.96165319964201623</c:v>
                </c:pt>
                <c:pt idx="118">
                  <c:v>1.148800721317913</c:v>
                </c:pt>
                <c:pt idx="119">
                  <c:v>1.053438448691792</c:v>
                </c:pt>
                <c:pt idx="120">
                  <c:v>1.0354942078236908</c:v>
                </c:pt>
                <c:pt idx="121">
                  <c:v>1.2388498698613322</c:v>
                </c:pt>
                <c:pt idx="122">
                  <c:v>0.83634261294655721</c:v>
                </c:pt>
                <c:pt idx="123">
                  <c:v>0.92521584934821366</c:v>
                </c:pt>
                <c:pt idx="124">
                  <c:v>1.0101173242414154</c:v>
                </c:pt>
                <c:pt idx="125">
                  <c:v>1.063908852800763</c:v>
                </c:pt>
                <c:pt idx="126">
                  <c:v>1.0846825935376556</c:v>
                </c:pt>
                <c:pt idx="127">
                  <c:v>0.93694214245242557</c:v>
                </c:pt>
                <c:pt idx="128">
                  <c:v>1.0604638776680715</c:v>
                </c:pt>
                <c:pt idx="129">
                  <c:v>0.88017720212252037</c:v>
                </c:pt>
                <c:pt idx="130">
                  <c:v>1.2157735240830883</c:v>
                </c:pt>
                <c:pt idx="131">
                  <c:v>0.73030681178657286</c:v>
                </c:pt>
                <c:pt idx="132">
                  <c:v>0.54758965121558167</c:v>
                </c:pt>
                <c:pt idx="133">
                  <c:v>0.67131423445990268</c:v>
                </c:pt>
                <c:pt idx="134">
                  <c:v>0.68950012172000463</c:v>
                </c:pt>
                <c:pt idx="135">
                  <c:v>0.69907579461324032</c:v>
                </c:pt>
                <c:pt idx="136">
                  <c:v>0.66256857231218858</c:v>
                </c:pt>
                <c:pt idx="137">
                  <c:v>0.50657778248392282</c:v>
                </c:pt>
                <c:pt idx="138">
                  <c:v>0.50502621066877207</c:v>
                </c:pt>
                <c:pt idx="139">
                  <c:v>0.34899848698162445</c:v>
                </c:pt>
                <c:pt idx="140">
                  <c:v>0.29369564554172456</c:v>
                </c:pt>
                <c:pt idx="141">
                  <c:v>0.31283123179104982</c:v>
                </c:pt>
                <c:pt idx="142">
                  <c:v>0.30420992064984853</c:v>
                </c:pt>
                <c:pt idx="143">
                  <c:v>0.33619216143284175</c:v>
                </c:pt>
                <c:pt idx="144">
                  <c:v>0.29222588098982549</c:v>
                </c:pt>
                <c:pt idx="145">
                  <c:v>0.25872113727889223</c:v>
                </c:pt>
                <c:pt idx="146">
                  <c:v>0.2178114385070925</c:v>
                </c:pt>
                <c:pt idx="147">
                  <c:v>0.23464132890712189</c:v>
                </c:pt>
                <c:pt idx="148">
                  <c:v>9.6837091988557569E-2</c:v>
                </c:pt>
                <c:pt idx="149">
                  <c:v>7.5378525278136627E-2</c:v>
                </c:pt>
                <c:pt idx="150">
                  <c:v>0.12911486063535615</c:v>
                </c:pt>
                <c:pt idx="151">
                  <c:v>0.12627241898025623</c:v>
                </c:pt>
                <c:pt idx="152">
                  <c:v>0.26675205862433471</c:v>
                </c:pt>
                <c:pt idx="153">
                  <c:v>0.16039071491806997</c:v>
                </c:pt>
                <c:pt idx="154">
                  <c:v>7.1123147676521004E-2</c:v>
                </c:pt>
                <c:pt idx="155">
                  <c:v>8.8191349094674895E-2</c:v>
                </c:pt>
                <c:pt idx="156">
                  <c:v>0.12307283630138657</c:v>
                </c:pt>
                <c:pt idx="157">
                  <c:v>0.15668427604105117</c:v>
                </c:pt>
                <c:pt idx="158">
                  <c:v>0.1728818895980852</c:v>
                </c:pt>
                <c:pt idx="159">
                  <c:v>0.17051146024234412</c:v>
                </c:pt>
                <c:pt idx="160">
                  <c:v>5.0250381150397275E-2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7B-4F1F-AC10-63F654F57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67408"/>
        <c:axId val="1"/>
      </c:scatterChart>
      <c:valAx>
        <c:axId val="782167408"/>
        <c:scaling>
          <c:orientation val="minMax"/>
          <c:max val="1990"/>
          <c:min val="192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6668118896463984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5336051798633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167408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953655358121455"/>
          <c:y val="0.41109916471612351"/>
          <c:w val="0.16952908497082836"/>
          <c:h val="0.1339536604131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
sub-title</a:t>
            </a:r>
          </a:p>
        </c:rich>
      </c:tx>
      <c:layout>
        <c:manualLayout>
          <c:xMode val="edge"/>
          <c:yMode val="edge"/>
          <c:x val="0.43239440773458471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72068738033103"/>
          <c:y val="0.11085820172120184"/>
          <c:w val="0.74478508116397624"/>
          <c:h val="0.621267838812568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'Decades (EA)'!$B$4</c:f>
              <c:strCache>
                <c:ptCount val="1"/>
                <c:pt idx="0">
                  <c:v>1820s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(EA)'!$B$32:$B$53</c:f>
              <c:numCache>
                <c:formatCode>0</c:formatCode>
                <c:ptCount val="22"/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A8-4C78-B17A-0FF7F546A581}"/>
            </c:ext>
          </c:extLst>
        </c:ser>
        <c:ser>
          <c:idx val="1"/>
          <c:order val="1"/>
          <c:tx>
            <c:strRef>
              <c:f>'Decades (EA)'!$C$4</c:f>
              <c:strCache>
                <c:ptCount val="1"/>
                <c:pt idx="0">
                  <c:v>1830s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(EA)'!$C$32:$C$53</c:f>
              <c:numCache>
                <c:formatCode>0</c:formatCode>
                <c:ptCount val="22"/>
                <c:pt idx="19">
                  <c:v>4.2348536928630001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A8-4C78-B17A-0FF7F546A581}"/>
            </c:ext>
          </c:extLst>
        </c:ser>
        <c:ser>
          <c:idx val="2"/>
          <c:order val="2"/>
          <c:tx>
            <c:strRef>
              <c:f>'Decades (EA)'!$D$4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(EA)'!$D$32:$D$53</c:f>
              <c:numCache>
                <c:formatCode>0</c:formatCode>
                <c:ptCount val="22"/>
                <c:pt idx="17">
                  <c:v>8.0225594371372289</c:v>
                </c:pt>
                <c:pt idx="18">
                  <c:v>8.4875877516719545</c:v>
                </c:pt>
                <c:pt idx="19">
                  <c:v>5.6091739107296696</c:v>
                </c:pt>
                <c:pt idx="20">
                  <c:v>1.9377384484047688</c:v>
                </c:pt>
                <c:pt idx="21">
                  <c:v>12.362869506079871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7A8-4C78-B17A-0FF7F546A581}"/>
            </c:ext>
          </c:extLst>
        </c:ser>
        <c:ser>
          <c:idx val="3"/>
          <c:order val="3"/>
          <c:tx>
            <c:strRef>
              <c:f>'Decades (EA)'!$E$4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(EA)'!$E$32:$E$53</c:f>
              <c:numCache>
                <c:formatCode>0</c:formatCode>
                <c:ptCount val="22"/>
                <c:pt idx="15">
                  <c:v>7.3622473669101236</c:v>
                </c:pt>
                <c:pt idx="16">
                  <c:v>7.7780281134436269</c:v>
                </c:pt>
                <c:pt idx="17">
                  <c:v>7.7932590209259676</c:v>
                </c:pt>
                <c:pt idx="18">
                  <c:v>7.6273268357300177</c:v>
                </c:pt>
                <c:pt idx="19">
                  <c:v>7.439934802363342</c:v>
                </c:pt>
                <c:pt idx="20">
                  <c:v>6.0178051755925521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7A8-4C78-B17A-0FF7F546A581}"/>
            </c:ext>
          </c:extLst>
        </c:ser>
        <c:ser>
          <c:idx val="4"/>
          <c:order val="4"/>
          <c:tx>
            <c:strRef>
              <c:f>'Decades (EA)'!$F$4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(EA)'!$F$32:$F$53</c:f>
              <c:numCache>
                <c:formatCode>0</c:formatCode>
                <c:ptCount val="22"/>
                <c:pt idx="13">
                  <c:v>4.4106094107721772</c:v>
                </c:pt>
                <c:pt idx="14">
                  <c:v>6.3738797004014369</c:v>
                </c:pt>
                <c:pt idx="15">
                  <c:v>7.7941683550621494</c:v>
                </c:pt>
                <c:pt idx="16">
                  <c:v>9.301393911658149</c:v>
                </c:pt>
                <c:pt idx="17">
                  <c:v>10.376015514341772</c:v>
                </c:pt>
                <c:pt idx="18">
                  <c:v>10.290005341674345</c:v>
                </c:pt>
                <c:pt idx="19">
                  <c:v>9.9464780018719257</c:v>
                </c:pt>
                <c:pt idx="20">
                  <c:v>8.12065722477851</c:v>
                </c:pt>
                <c:pt idx="21">
                  <c:v>4.0650299094738163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7A8-4C78-B17A-0FF7F546A581}"/>
            </c:ext>
          </c:extLst>
        </c:ser>
        <c:ser>
          <c:idx val="5"/>
          <c:order val="5"/>
          <c:tx>
            <c:strRef>
              <c:f>'Decades (EA)'!$G$4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(EA)'!$G$32:$G$53</c:f>
              <c:numCache>
                <c:formatCode>0</c:formatCode>
                <c:ptCount val="22"/>
                <c:pt idx="11">
                  <c:v>2.3123315942641214</c:v>
                </c:pt>
                <c:pt idx="12">
                  <c:v>4.1633849032986951</c:v>
                </c:pt>
                <c:pt idx="13">
                  <c:v>5.5118627279529591</c:v>
                </c:pt>
                <c:pt idx="14">
                  <c:v>6.778805445257146</c:v>
                </c:pt>
                <c:pt idx="15">
                  <c:v>8.4247496447770427</c:v>
                </c:pt>
                <c:pt idx="16">
                  <c:v>11.040315943321167</c:v>
                </c:pt>
                <c:pt idx="17">
                  <c:v>12.057190826749938</c:v>
                </c:pt>
                <c:pt idx="18">
                  <c:v>12.819801749635714</c:v>
                </c:pt>
                <c:pt idx="19">
                  <c:v>11.997269878414524</c:v>
                </c:pt>
                <c:pt idx="20">
                  <c:v>11.968145092216581</c:v>
                </c:pt>
                <c:pt idx="21">
                  <c:v>9.3912030534933262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7A8-4C78-B17A-0FF7F546A581}"/>
            </c:ext>
          </c:extLst>
        </c:ser>
        <c:ser>
          <c:idx val="6"/>
          <c:order val="6"/>
          <c:tx>
            <c:strRef>
              <c:f>'Decades (EA)'!$H$4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(EA)'!$H$32:$H$53</c:f>
              <c:numCache>
                <c:formatCode>0</c:formatCode>
                <c:ptCount val="22"/>
                <c:pt idx="9">
                  <c:v>1.1302593139453481</c:v>
                </c:pt>
                <c:pt idx="10">
                  <c:v>1.5792021839243797</c:v>
                </c:pt>
                <c:pt idx="11">
                  <c:v>2.5929830314221691</c:v>
                </c:pt>
                <c:pt idx="12">
                  <c:v>4.0204170359575917</c:v>
                </c:pt>
                <c:pt idx="13">
                  <c:v>5.4994055666992461</c:v>
                </c:pt>
                <c:pt idx="14">
                  <c:v>7.5099273887374718</c:v>
                </c:pt>
                <c:pt idx="15">
                  <c:v>9.6461140008918296</c:v>
                </c:pt>
                <c:pt idx="16">
                  <c:v>11.308432254589711</c:v>
                </c:pt>
                <c:pt idx="17">
                  <c:v>13.706258946787797</c:v>
                </c:pt>
                <c:pt idx="18">
                  <c:v>14.448483441166108</c:v>
                </c:pt>
                <c:pt idx="19">
                  <c:v>14.485824325296399</c:v>
                </c:pt>
                <c:pt idx="20">
                  <c:v>12.707489951552324</c:v>
                </c:pt>
                <c:pt idx="21">
                  <c:v>12.415035104112484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7A8-4C78-B17A-0FF7F546A581}"/>
            </c:ext>
          </c:extLst>
        </c:ser>
        <c:ser>
          <c:idx val="7"/>
          <c:order val="7"/>
          <c:tx>
            <c:strRef>
              <c:f>'Decades (EA)'!$I$4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(EA)'!$I$32:$I$53</c:f>
              <c:numCache>
                <c:formatCode>0</c:formatCode>
                <c:ptCount val="22"/>
                <c:pt idx="7">
                  <c:v>0.27364915829499264</c:v>
                </c:pt>
                <c:pt idx="8">
                  <c:v>0.51405640736062197</c:v>
                </c:pt>
                <c:pt idx="9">
                  <c:v>1.0402936064337771</c:v>
                </c:pt>
                <c:pt idx="10">
                  <c:v>1.6422827491645833</c:v>
                </c:pt>
                <c:pt idx="11">
                  <c:v>2.6605040135510079</c:v>
                </c:pt>
                <c:pt idx="12">
                  <c:v>4.0011358578669904</c:v>
                </c:pt>
                <c:pt idx="13">
                  <c:v>5.7059050696023919</c:v>
                </c:pt>
                <c:pt idx="14">
                  <c:v>8.3000116384808109</c:v>
                </c:pt>
                <c:pt idx="15">
                  <c:v>10.938214064631167</c:v>
                </c:pt>
                <c:pt idx="16">
                  <c:v>13.467478069559323</c:v>
                </c:pt>
                <c:pt idx="17">
                  <c:v>15.144839006040414</c:v>
                </c:pt>
                <c:pt idx="18">
                  <c:v>17.152610638043992</c:v>
                </c:pt>
                <c:pt idx="19">
                  <c:v>18.50525257675223</c:v>
                </c:pt>
                <c:pt idx="20">
                  <c:v>19.270105367285947</c:v>
                </c:pt>
                <c:pt idx="21">
                  <c:v>14.127215576264259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7A8-4C78-B17A-0FF7F546A581}"/>
            </c:ext>
          </c:extLst>
        </c:ser>
        <c:ser>
          <c:idx val="8"/>
          <c:order val="8"/>
          <c:tx>
            <c:strRef>
              <c:f>'Decades (EA)'!$J$4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(EA)'!$J$32:$J$53</c:f>
              <c:numCache>
                <c:formatCode>0</c:formatCode>
                <c:ptCount val="22"/>
                <c:pt idx="5">
                  <c:v>7.4166177478921042E-2</c:v>
                </c:pt>
                <c:pt idx="6">
                  <c:v>0.19088500565923971</c:v>
                </c:pt>
                <c:pt idx="7">
                  <c:v>0.29331772883015955</c:v>
                </c:pt>
                <c:pt idx="8">
                  <c:v>0.45140748255609908</c:v>
                </c:pt>
                <c:pt idx="9">
                  <c:v>0.81705075309867903</c:v>
                </c:pt>
                <c:pt idx="10">
                  <c:v>1.4191899397397145</c:v>
                </c:pt>
                <c:pt idx="11">
                  <c:v>2.5727984930433596</c:v>
                </c:pt>
                <c:pt idx="12">
                  <c:v>3.8568135920983879</c:v>
                </c:pt>
                <c:pt idx="13">
                  <c:v>5.8573865720509364</c:v>
                </c:pt>
                <c:pt idx="14">
                  <c:v>9.0052395758247901</c:v>
                </c:pt>
                <c:pt idx="15">
                  <c:v>11.434845762972889</c:v>
                </c:pt>
                <c:pt idx="16">
                  <c:v>14.613894595234083</c:v>
                </c:pt>
                <c:pt idx="17">
                  <c:v>18.266185319502721</c:v>
                </c:pt>
                <c:pt idx="18">
                  <c:v>23.24786148389326</c:v>
                </c:pt>
                <c:pt idx="19">
                  <c:v>25.186991482787008</c:v>
                </c:pt>
                <c:pt idx="20">
                  <c:v>23.559234984521584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7A8-4C78-B17A-0FF7F546A581}"/>
            </c:ext>
          </c:extLst>
        </c:ser>
        <c:ser>
          <c:idx val="9"/>
          <c:order val="9"/>
          <c:tx>
            <c:strRef>
              <c:f>'Decades (EA)'!$K$4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(EA)'!$K$32:$K$53</c:f>
              <c:numCache>
                <c:formatCode>0</c:formatCode>
                <c:ptCount val="22"/>
                <c:pt idx="3">
                  <c:v>8.9361079895686243E-2</c:v>
                </c:pt>
                <c:pt idx="4">
                  <c:v>8.5832023042896846E-2</c:v>
                </c:pt>
                <c:pt idx="5">
                  <c:v>0.11720595445066441</c:v>
                </c:pt>
                <c:pt idx="6">
                  <c:v>0.16917272834499925</c:v>
                </c:pt>
                <c:pt idx="7">
                  <c:v>0.26236547867191712</c:v>
                </c:pt>
                <c:pt idx="8">
                  <c:v>0.44874224844083777</c:v>
                </c:pt>
                <c:pt idx="9">
                  <c:v>0.76197460796652494</c:v>
                </c:pt>
                <c:pt idx="10">
                  <c:v>1.4405800756204925</c:v>
                </c:pt>
                <c:pt idx="11">
                  <c:v>2.6796961875445886</c:v>
                </c:pt>
                <c:pt idx="12">
                  <c:v>4.3185416227466309</c:v>
                </c:pt>
                <c:pt idx="13">
                  <c:v>6.5344813377179181</c:v>
                </c:pt>
                <c:pt idx="14">
                  <c:v>9.4397387734441534</c:v>
                </c:pt>
                <c:pt idx="15">
                  <c:v>13.174049234712488</c:v>
                </c:pt>
                <c:pt idx="16">
                  <c:v>16.86847929271331</c:v>
                </c:pt>
                <c:pt idx="17">
                  <c:v>22.816508729323996</c:v>
                </c:pt>
                <c:pt idx="18">
                  <c:v>29.205701416090537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7A8-4C78-B17A-0FF7F546A581}"/>
            </c:ext>
          </c:extLst>
        </c:ser>
        <c:ser>
          <c:idx val="10"/>
          <c:order val="10"/>
          <c:tx>
            <c:strRef>
              <c:f>'Decades (EA)'!$L$4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(EA)'!$L$32:$L$53</c:f>
              <c:numCache>
                <c:formatCode>0</c:formatCode>
                <c:ptCount val="22"/>
                <c:pt idx="0">
                  <c:v>0.83740500564510356</c:v>
                </c:pt>
                <c:pt idx="1">
                  <c:v>1.1412092240838592</c:v>
                </c:pt>
                <c:pt idx="2">
                  <c:v>0.34854450309160673</c:v>
                </c:pt>
                <c:pt idx="3">
                  <c:v>0.12107683636998498</c:v>
                </c:pt>
                <c:pt idx="4">
                  <c:v>7.9685532547837404E-2</c:v>
                </c:pt>
                <c:pt idx="5">
                  <c:v>0.1033620641021183</c:v>
                </c:pt>
                <c:pt idx="6">
                  <c:v>0.14781648619580018</c:v>
                </c:pt>
                <c:pt idx="7">
                  <c:v>0.21125337709603867</c:v>
                </c:pt>
                <c:pt idx="8">
                  <c:v>0.44263664372923822</c:v>
                </c:pt>
                <c:pt idx="9">
                  <c:v>0.85057033414125205</c:v>
                </c:pt>
                <c:pt idx="10">
                  <c:v>1.6457888572624571</c:v>
                </c:pt>
                <c:pt idx="11">
                  <c:v>2.791811333122781</c:v>
                </c:pt>
                <c:pt idx="12">
                  <c:v>4.7872714145891981</c:v>
                </c:pt>
                <c:pt idx="13">
                  <c:v>7.4761372951990248</c:v>
                </c:pt>
                <c:pt idx="14">
                  <c:v>10.563558868707636</c:v>
                </c:pt>
                <c:pt idx="15">
                  <c:v>14.165872415696729</c:v>
                </c:pt>
                <c:pt idx="16">
                  <c:v>17.46496560044659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57A8-4C78-B17A-0FF7F546A581}"/>
            </c:ext>
          </c:extLst>
        </c:ser>
        <c:ser>
          <c:idx val="11"/>
          <c:order val="11"/>
          <c:tx>
            <c:strRef>
              <c:f>'Decades (EA)'!$M$4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(EA)'!$M$32:$M$53</c:f>
              <c:numCache>
                <c:formatCode>0</c:formatCode>
                <c:ptCount val="22"/>
                <c:pt idx="0">
                  <c:v>0.61736473967467043</c:v>
                </c:pt>
                <c:pt idx="1">
                  <c:v>1.1737105604638944</c:v>
                </c:pt>
                <c:pt idx="2">
                  <c:v>0.38940579818851295</c:v>
                </c:pt>
                <c:pt idx="3">
                  <c:v>7.8528720983969083E-2</c:v>
                </c:pt>
                <c:pt idx="4">
                  <c:v>6.956865889699157E-2</c:v>
                </c:pt>
                <c:pt idx="5">
                  <c:v>8.2794327720381949E-2</c:v>
                </c:pt>
                <c:pt idx="6">
                  <c:v>0.11940011873517949</c:v>
                </c:pt>
                <c:pt idx="7">
                  <c:v>0.20846490508957685</c:v>
                </c:pt>
                <c:pt idx="8">
                  <c:v>0.37559994432388122</c:v>
                </c:pt>
                <c:pt idx="9">
                  <c:v>0.79171494422895761</c:v>
                </c:pt>
                <c:pt idx="10">
                  <c:v>1.6049217849432296</c:v>
                </c:pt>
                <c:pt idx="11">
                  <c:v>2.9851447677046155</c:v>
                </c:pt>
                <c:pt idx="12">
                  <c:v>5.1213615607137664</c:v>
                </c:pt>
                <c:pt idx="13">
                  <c:v>7.8661329034862248</c:v>
                </c:pt>
                <c:pt idx="14">
                  <c:v>10.894049174563765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57A8-4C78-B17A-0FF7F546A581}"/>
            </c:ext>
          </c:extLst>
        </c:ser>
        <c:ser>
          <c:idx val="12"/>
          <c:order val="12"/>
          <c:tx>
            <c:strRef>
              <c:f>'Decades (EA)'!$N$4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(EA)'!$N$32:$N$53</c:f>
              <c:numCache>
                <c:formatCode>0</c:formatCode>
                <c:ptCount val="22"/>
                <c:pt idx="0">
                  <c:v>0.5027094326815611</c:v>
                </c:pt>
                <c:pt idx="1">
                  <c:v>1.077122333671692</c:v>
                </c:pt>
                <c:pt idx="2">
                  <c:v>0.51357238821275319</c:v>
                </c:pt>
                <c:pt idx="3">
                  <c:v>7.7802681605927126E-2</c:v>
                </c:pt>
                <c:pt idx="4">
                  <c:v>6.3506362475194339E-2</c:v>
                </c:pt>
                <c:pt idx="5">
                  <c:v>8.6567185807980465E-2</c:v>
                </c:pt>
                <c:pt idx="6">
                  <c:v>0.11201868479208854</c:v>
                </c:pt>
                <c:pt idx="7">
                  <c:v>0.19016054617583242</c:v>
                </c:pt>
                <c:pt idx="8">
                  <c:v>0.35151405682090892</c:v>
                </c:pt>
                <c:pt idx="9">
                  <c:v>0.74502847070277556</c:v>
                </c:pt>
                <c:pt idx="10">
                  <c:v>1.5985235049222517</c:v>
                </c:pt>
                <c:pt idx="11">
                  <c:v>3.0493858658615083</c:v>
                </c:pt>
                <c:pt idx="12">
                  <c:v>5.0240606305946818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57A8-4C78-B17A-0FF7F546A581}"/>
            </c:ext>
          </c:extLst>
        </c:ser>
        <c:ser>
          <c:idx val="13"/>
          <c:order val="13"/>
          <c:tx>
            <c:strRef>
              <c:f>'Decades (EA)'!$O$4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(EA)'!$O$32:$O$53</c:f>
              <c:numCache>
                <c:formatCode>0</c:formatCode>
                <c:ptCount val="22"/>
                <c:pt idx="0">
                  <c:v>0.44638055195678855</c:v>
                </c:pt>
                <c:pt idx="1">
                  <c:v>0.97555848041341753</c:v>
                </c:pt>
                <c:pt idx="2">
                  <c:v>0.49346623989962901</c:v>
                </c:pt>
                <c:pt idx="3">
                  <c:v>7.1402361687164392E-2</c:v>
                </c:pt>
                <c:pt idx="4">
                  <c:v>5.1740264098121672E-2</c:v>
                </c:pt>
                <c:pt idx="5">
                  <c:v>8.1311839904116653E-2</c:v>
                </c:pt>
                <c:pt idx="6">
                  <c:v>9.108145056381349E-2</c:v>
                </c:pt>
                <c:pt idx="7">
                  <c:v>0.13796066342227672</c:v>
                </c:pt>
                <c:pt idx="8">
                  <c:v>0.28680216858980345</c:v>
                </c:pt>
                <c:pt idx="9">
                  <c:v>0.72885239251557166</c:v>
                </c:pt>
                <c:pt idx="10">
                  <c:v>1.6590105456919579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57A8-4C78-B17A-0FF7F546A581}"/>
            </c:ext>
          </c:extLst>
        </c:ser>
        <c:ser>
          <c:idx val="14"/>
          <c:order val="14"/>
          <c:tx>
            <c:strRef>
              <c:f>'Decades (EA)'!$P$4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(EA)'!$P$32:$P$53</c:f>
              <c:numCache>
                <c:formatCode>0</c:formatCode>
                <c:ptCount val="22"/>
                <c:pt idx="0">
                  <c:v>0.38065007736151363</c:v>
                </c:pt>
                <c:pt idx="1">
                  <c:v>0.53203838011953075</c:v>
                </c:pt>
                <c:pt idx="2">
                  <c:v>0.32487657608921605</c:v>
                </c:pt>
                <c:pt idx="3">
                  <c:v>5.6470633454319942E-2</c:v>
                </c:pt>
                <c:pt idx="4">
                  <c:v>5.2026853557896685E-2</c:v>
                </c:pt>
                <c:pt idx="5">
                  <c:v>5.516918409352458E-2</c:v>
                </c:pt>
                <c:pt idx="6">
                  <c:v>6.6977221182126401E-2</c:v>
                </c:pt>
                <c:pt idx="7">
                  <c:v>0.14057267621417541</c:v>
                </c:pt>
                <c:pt idx="8">
                  <c:v>0.23673162295453118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57A8-4C78-B17A-0FF7F546A581}"/>
            </c:ext>
          </c:extLst>
        </c:ser>
        <c:ser>
          <c:idx val="15"/>
          <c:order val="15"/>
          <c:tx>
            <c:strRef>
              <c:f>'Decades (EA)'!$Q$4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(EA)'!$Q$32:$Q$53</c:f>
              <c:numCache>
                <c:formatCode>0</c:formatCode>
                <c:ptCount val="22"/>
                <c:pt idx="0">
                  <c:v>0.20272348596927439</c:v>
                </c:pt>
                <c:pt idx="1">
                  <c:v>0.20683328780110399</c:v>
                </c:pt>
                <c:pt idx="2">
                  <c:v>0.223250918871677</c:v>
                </c:pt>
                <c:pt idx="3">
                  <c:v>4.7357008857822472E-2</c:v>
                </c:pt>
                <c:pt idx="4">
                  <c:v>5.5101719842593967E-2</c:v>
                </c:pt>
                <c:pt idx="5">
                  <c:v>4.4426902313191893E-2</c:v>
                </c:pt>
                <c:pt idx="6">
                  <c:v>6.6565912501504398E-2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57A8-4C78-B17A-0FF7F546A581}"/>
            </c:ext>
          </c:extLst>
        </c:ser>
        <c:ser>
          <c:idx val="16"/>
          <c:order val="16"/>
          <c:tx>
            <c:strRef>
              <c:f>'Decades (EA)'!$R$4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(EA)'!$R$32:$R$53</c:f>
              <c:numCache>
                <c:formatCode>0</c:formatCode>
                <c:ptCount val="22"/>
                <c:pt idx="0">
                  <c:v>7.4983615432442238E-2</c:v>
                </c:pt>
                <c:pt idx="1">
                  <c:v>0.1302753381465499</c:v>
                </c:pt>
                <c:pt idx="2">
                  <c:v>0.13347341653883893</c:v>
                </c:pt>
                <c:pt idx="3">
                  <c:v>4.3736536627968274E-2</c:v>
                </c:pt>
                <c:pt idx="4">
                  <c:v>6.79640828851895E-2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57A8-4C78-B17A-0FF7F546A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24816"/>
        <c:axId val="1"/>
      </c:scatterChart>
      <c:valAx>
        <c:axId val="782224816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33474407085073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  <c:majorUnit val="10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277145504303004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24816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667247558585595"/>
          <c:y val="0.13164411454392719"/>
          <c:w val="0.37905941471005439"/>
          <c:h val="0.374146430809056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3671510263756"/>
          <c:y val="0.10989357413691221"/>
          <c:w val="0.641197419636513"/>
          <c:h val="0.70331887447623809"/>
        </c:manualLayout>
      </c:layout>
      <c:lineChart>
        <c:grouping val="standard"/>
        <c:varyColors val="0"/>
        <c:ser>
          <c:idx val="0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(EA)'!$L$4:$R$4</c:f>
              <c:strCache>
                <c:ptCount val="7"/>
                <c:pt idx="0">
                  <c:v>1920s</c:v>
                </c:pt>
                <c:pt idx="1">
                  <c:v>1930s</c:v>
                </c:pt>
                <c:pt idx="2">
                  <c:v>1940s</c:v>
                </c:pt>
                <c:pt idx="3">
                  <c:v>1950s</c:v>
                </c:pt>
                <c:pt idx="4">
                  <c:v>1960s</c:v>
                </c:pt>
                <c:pt idx="5">
                  <c:v>1970s</c:v>
                </c:pt>
                <c:pt idx="6">
                  <c:v>1980s</c:v>
                </c:pt>
              </c:strCache>
            </c:strRef>
          </c:cat>
          <c:val>
            <c:numRef>
              <c:f>'Decades (EA)'!$L$32:$R$32</c:f>
              <c:numCache>
                <c:formatCode>0</c:formatCode>
                <c:ptCount val="7"/>
                <c:pt idx="0">
                  <c:v>0.83740500564510356</c:v>
                </c:pt>
                <c:pt idx="1">
                  <c:v>0.61736473967467043</c:v>
                </c:pt>
                <c:pt idx="2">
                  <c:v>0.5027094326815611</c:v>
                </c:pt>
                <c:pt idx="3">
                  <c:v>0.44638055195678855</c:v>
                </c:pt>
                <c:pt idx="4">
                  <c:v>0.38065007736151363</c:v>
                </c:pt>
                <c:pt idx="5">
                  <c:v>0.20272348596927439</c:v>
                </c:pt>
                <c:pt idx="6">
                  <c:v>7.4983615432442238E-2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074-410C-960E-EA9666F6BD0D}"/>
            </c:ext>
          </c:extLst>
        </c:ser>
        <c:ser>
          <c:idx val="1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(EA)'!$L$4:$R$4</c:f>
              <c:strCache>
                <c:ptCount val="7"/>
                <c:pt idx="0">
                  <c:v>1920s</c:v>
                </c:pt>
                <c:pt idx="1">
                  <c:v>1930s</c:v>
                </c:pt>
                <c:pt idx="2">
                  <c:v>1940s</c:v>
                </c:pt>
                <c:pt idx="3">
                  <c:v>1950s</c:v>
                </c:pt>
                <c:pt idx="4">
                  <c:v>1960s</c:v>
                </c:pt>
                <c:pt idx="5">
                  <c:v>1970s</c:v>
                </c:pt>
                <c:pt idx="6">
                  <c:v>1980s</c:v>
                </c:pt>
              </c:strCache>
            </c:strRef>
          </c:cat>
          <c:val>
            <c:numRef>
              <c:f>'Decades (EA)'!$L$33:$R$33</c:f>
              <c:numCache>
                <c:formatCode>0</c:formatCode>
                <c:ptCount val="7"/>
                <c:pt idx="0">
                  <c:v>1.1412092240838592</c:v>
                </c:pt>
                <c:pt idx="1">
                  <c:v>1.1737105604638944</c:v>
                </c:pt>
                <c:pt idx="2">
                  <c:v>1.077122333671692</c:v>
                </c:pt>
                <c:pt idx="3">
                  <c:v>0.97555848041341753</c:v>
                </c:pt>
                <c:pt idx="4">
                  <c:v>0.53203838011953075</c:v>
                </c:pt>
                <c:pt idx="5">
                  <c:v>0.20683328780110399</c:v>
                </c:pt>
                <c:pt idx="6">
                  <c:v>0.1302753381465499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074-410C-960E-EA9666F6B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173232"/>
        <c:axId val="1"/>
      </c:lineChart>
      <c:catAx>
        <c:axId val="7821732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82173232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
sub-title</a:t>
            </a:r>
          </a:p>
        </c:rich>
      </c:tx>
      <c:layout>
        <c:manualLayout>
          <c:xMode val="edge"/>
          <c:yMode val="edge"/>
          <c:x val="0.38858352060729195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19658148309349"/>
          <c:y val="0.19862094475048664"/>
          <c:w val="0.73716579644618618"/>
          <c:h val="0.59586283425145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(NEAM)'!$A$2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(NEAM)'!$B$2:$FH$2</c:f>
              <c:numCache>
                <c:formatCode>General</c:formatCode>
                <c:ptCount val="163"/>
                <c:pt idx="101" formatCode="0.00">
                  <c:v>2.4754261758428231</c:v>
                </c:pt>
                <c:pt idx="102" formatCode="0.00">
                  <c:v>1.6483818020682612</c:v>
                </c:pt>
                <c:pt idx="103" formatCode="0.00">
                  <c:v>0</c:v>
                </c:pt>
                <c:pt idx="104" formatCode="0.00">
                  <c:v>0</c:v>
                </c:pt>
                <c:pt idx="105" formatCode="0.00">
                  <c:v>2.1919970188840541</c:v>
                </c:pt>
                <c:pt idx="106" formatCode="0.00">
                  <c:v>1.5011273466373245</c:v>
                </c:pt>
                <c:pt idx="107" formatCode="0.00">
                  <c:v>0</c:v>
                </c:pt>
                <c:pt idx="108" formatCode="0.00">
                  <c:v>1.5034926133407907</c:v>
                </c:pt>
                <c:pt idx="109" formatCode="0.00">
                  <c:v>0.75470957643434455</c:v>
                </c:pt>
                <c:pt idx="110" formatCode="0.00">
                  <c:v>1.5184068874936416</c:v>
                </c:pt>
                <c:pt idx="111" formatCode="0.00">
                  <c:v>0.69851333311772557</c:v>
                </c:pt>
                <c:pt idx="112" formatCode="0.00">
                  <c:v>0</c:v>
                </c:pt>
                <c:pt idx="113" formatCode="0.00">
                  <c:v>0</c:v>
                </c:pt>
                <c:pt idx="114" formatCode="0.00">
                  <c:v>0.56729619146836452</c:v>
                </c:pt>
                <c:pt idx="115" formatCode="0.00">
                  <c:v>1.0707730097742836</c:v>
                </c:pt>
                <c:pt idx="116" formatCode="0.00">
                  <c:v>0</c:v>
                </c:pt>
                <c:pt idx="117" formatCode="0.00">
                  <c:v>0</c:v>
                </c:pt>
                <c:pt idx="118" formatCode="0.00">
                  <c:v>0</c:v>
                </c:pt>
                <c:pt idx="119" formatCode="0.00">
                  <c:v>0.43130086681554314</c:v>
                </c:pt>
                <c:pt idx="120" formatCode="0.00">
                  <c:v>0.41024648018776166</c:v>
                </c:pt>
                <c:pt idx="121" formatCode="0.00">
                  <c:v>1.1590892494858474</c:v>
                </c:pt>
                <c:pt idx="122" formatCode="0.00">
                  <c:v>0.38170468089030629</c:v>
                </c:pt>
                <c:pt idx="123" formatCode="0.00">
                  <c:v>1.0869855867885163</c:v>
                </c:pt>
                <c:pt idx="124" formatCode="0.00">
                  <c:v>0</c:v>
                </c:pt>
                <c:pt idx="125" formatCode="0.00">
                  <c:v>0</c:v>
                </c:pt>
                <c:pt idx="126" formatCode="0.00">
                  <c:v>0</c:v>
                </c:pt>
                <c:pt idx="127" formatCode="0.00">
                  <c:v>0.90734306390214559</c:v>
                </c:pt>
                <c:pt idx="128" formatCode="0.00">
                  <c:v>0.59811628062347877</c:v>
                </c:pt>
                <c:pt idx="129" formatCode="0.00">
                  <c:v>0</c:v>
                </c:pt>
                <c:pt idx="130" formatCode="0.00">
                  <c:v>0.28952182026074275</c:v>
                </c:pt>
                <c:pt idx="131" formatCode="0.00">
                  <c:v>0.28234308507762301</c:v>
                </c:pt>
                <c:pt idx="132" formatCode="0.00">
                  <c:v>0</c:v>
                </c:pt>
                <c:pt idx="133" formatCode="0.00">
                  <c:v>0.28759328052104538</c:v>
                </c:pt>
                <c:pt idx="134" formatCode="0.00">
                  <c:v>0</c:v>
                </c:pt>
                <c:pt idx="135" formatCode="0.00">
                  <c:v>0</c:v>
                </c:pt>
                <c:pt idx="136" formatCode="0.00">
                  <c:v>0.60897907368254001</c:v>
                </c:pt>
                <c:pt idx="137" formatCode="0.00">
                  <c:v>0</c:v>
                </c:pt>
                <c:pt idx="138" formatCode="0.00">
                  <c:v>0</c:v>
                </c:pt>
                <c:pt idx="139" formatCode="0.00">
                  <c:v>0</c:v>
                </c:pt>
                <c:pt idx="140" formatCode="0.00">
                  <c:v>0</c:v>
                </c:pt>
                <c:pt idx="141" formatCode="0.00">
                  <c:v>0.30243781817970661</c:v>
                </c:pt>
                <c:pt idx="142" formatCode="0.00">
                  <c:v>0</c:v>
                </c:pt>
                <c:pt idx="143" formatCode="0.00">
                  <c:v>0</c:v>
                </c:pt>
                <c:pt idx="144" formatCode="0.00">
                  <c:v>0.33944912024292606</c:v>
                </c:pt>
                <c:pt idx="145" formatCode="0.00">
                  <c:v>0</c:v>
                </c:pt>
                <c:pt idx="146" formatCode="0.00">
                  <c:v>0.33327547671057633</c:v>
                </c:pt>
                <c:pt idx="147" formatCode="0.00">
                  <c:v>0.3136269104936083</c:v>
                </c:pt>
                <c:pt idx="148" formatCode="0.00">
                  <c:v>0</c:v>
                </c:pt>
                <c:pt idx="149" formatCode="0.00">
                  <c:v>0</c:v>
                </c:pt>
                <c:pt idx="150" formatCode="0.00">
                  <c:v>0</c:v>
                </c:pt>
                <c:pt idx="151" formatCode="0.00">
                  <c:v>0.27354242168364212</c:v>
                </c:pt>
                <c:pt idx="152" formatCode="0.00">
                  <c:v>0.26704239175129552</c:v>
                </c:pt>
                <c:pt idx="153" formatCode="0.00">
                  <c:v>0.26421409754477992</c:v>
                </c:pt>
                <c:pt idx="154" formatCode="0.00">
                  <c:v>0.53403880571620188</c:v>
                </c:pt>
                <c:pt idx="155" formatCode="0.00">
                  <c:v>0</c:v>
                </c:pt>
                <c:pt idx="156" formatCode="0.00">
                  <c:v>0.50428924477869641</c:v>
                </c:pt>
                <c:pt idx="157" formatCode="0.00">
                  <c:v>0</c:v>
                </c:pt>
                <c:pt idx="158" formatCode="0.00">
                  <c:v>0</c:v>
                </c:pt>
                <c:pt idx="159" formatCode="0.00">
                  <c:v>0.22065856209833934</c:v>
                </c:pt>
                <c:pt idx="160" formatCode="0.00">
                  <c:v>0</c:v>
                </c:pt>
                <c:pt idx="161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9C-4B05-822A-F5F0567E4C51}"/>
            </c:ext>
          </c:extLst>
        </c:ser>
        <c:ser>
          <c:idx val="1"/>
          <c:order val="1"/>
          <c:tx>
            <c:strRef>
              <c:f>'Mortality by birth year (NEAM)'!$A$3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(NEAM)'!$B$3:$FH$3</c:f>
              <c:numCache>
                <c:formatCode>0.00</c:formatCode>
                <c:ptCount val="163"/>
                <c:pt idx="99">
                  <c:v>0.43526485662416026</c:v>
                </c:pt>
                <c:pt idx="100">
                  <c:v>1.9388942976084789</c:v>
                </c:pt>
                <c:pt idx="101">
                  <c:v>0.64095877117800226</c:v>
                </c:pt>
                <c:pt idx="102">
                  <c:v>0.75010538980726793</c:v>
                </c:pt>
                <c:pt idx="103">
                  <c:v>0.93522448193239827</c:v>
                </c:pt>
                <c:pt idx="104">
                  <c:v>0.37462050942395358</c:v>
                </c:pt>
                <c:pt idx="105">
                  <c:v>0.93513317792666772</c:v>
                </c:pt>
                <c:pt idx="106">
                  <c:v>0.37348007614511786</c:v>
                </c:pt>
                <c:pt idx="107">
                  <c:v>0.55958101557985462</c:v>
                </c:pt>
                <c:pt idx="108">
                  <c:v>0.74562041210440178</c:v>
                </c:pt>
                <c:pt idx="109">
                  <c:v>0.69833742096413476</c:v>
                </c:pt>
                <c:pt idx="110">
                  <c:v>0.82054511043568945</c:v>
                </c:pt>
                <c:pt idx="111">
                  <c:v>0.77451531102916138</c:v>
                </c:pt>
                <c:pt idx="112">
                  <c:v>0.87943265571483764</c:v>
                </c:pt>
                <c:pt idx="113">
                  <c:v>0.69570245807679598</c:v>
                </c:pt>
                <c:pt idx="114">
                  <c:v>1.1921507838669572</c:v>
                </c:pt>
                <c:pt idx="115">
                  <c:v>0.88462240278179871</c:v>
                </c:pt>
                <c:pt idx="116">
                  <c:v>0.60416383917989935</c:v>
                </c:pt>
                <c:pt idx="117">
                  <c:v>1.0414110267770034</c:v>
                </c:pt>
                <c:pt idx="118">
                  <c:v>0.77701621555140243</c:v>
                </c:pt>
                <c:pt idx="119">
                  <c:v>0.95728811254619361</c:v>
                </c:pt>
                <c:pt idx="120">
                  <c:v>0.82835546920041836</c:v>
                </c:pt>
                <c:pt idx="121">
                  <c:v>0.71409658070562443</c:v>
                </c:pt>
                <c:pt idx="122">
                  <c:v>1.2832590515540931</c:v>
                </c:pt>
                <c:pt idx="123">
                  <c:v>0.95135468530956535</c:v>
                </c:pt>
                <c:pt idx="124">
                  <c:v>1.1008314148517404</c:v>
                </c:pt>
                <c:pt idx="125">
                  <c:v>0.87998898535386805</c:v>
                </c:pt>
                <c:pt idx="126">
                  <c:v>1.0137972311761405</c:v>
                </c:pt>
                <c:pt idx="127">
                  <c:v>0.90412245730456353</c:v>
                </c:pt>
                <c:pt idx="128">
                  <c:v>0.86700539253708575</c:v>
                </c:pt>
                <c:pt idx="129">
                  <c:v>0.77883855762401411</c:v>
                </c:pt>
                <c:pt idx="130">
                  <c:v>1.0720894379892749</c:v>
                </c:pt>
                <c:pt idx="131">
                  <c:v>0.37865963365468053</c:v>
                </c:pt>
                <c:pt idx="132">
                  <c:v>0.75208515986615476</c:v>
                </c:pt>
                <c:pt idx="133">
                  <c:v>1.0510923845488758</c:v>
                </c:pt>
                <c:pt idx="134">
                  <c:v>0.83362737644429741</c:v>
                </c:pt>
                <c:pt idx="135">
                  <c:v>0.5368480416722925</c:v>
                </c:pt>
                <c:pt idx="136">
                  <c:v>0.78591603878196992</c:v>
                </c:pt>
                <c:pt idx="137">
                  <c:v>0.72497627192938441</c:v>
                </c:pt>
                <c:pt idx="138">
                  <c:v>0.24663913686101893</c:v>
                </c:pt>
                <c:pt idx="139">
                  <c:v>0.33143264719787657</c:v>
                </c:pt>
                <c:pt idx="140">
                  <c:v>0.24303188301248779</c:v>
                </c:pt>
                <c:pt idx="141">
                  <c:v>0.1600128125459262</c:v>
                </c:pt>
                <c:pt idx="142">
                  <c:v>0.39988118730162903</c:v>
                </c:pt>
                <c:pt idx="143">
                  <c:v>0.24233340509363974</c:v>
                </c:pt>
                <c:pt idx="144">
                  <c:v>8.2604508932426185E-2</c:v>
                </c:pt>
                <c:pt idx="145">
                  <c:v>8.3445046780461454E-2</c:v>
                </c:pt>
                <c:pt idx="146">
                  <c:v>0.33013665040994017</c:v>
                </c:pt>
                <c:pt idx="147">
                  <c:v>0.32291281567906405</c:v>
                </c:pt>
                <c:pt idx="148">
                  <c:v>0.31126215418405051</c:v>
                </c:pt>
                <c:pt idx="149">
                  <c:v>0.2236882268091846</c:v>
                </c:pt>
                <c:pt idx="150">
                  <c:v>0.28910979768530026</c:v>
                </c:pt>
                <c:pt idx="151">
                  <c:v>0.13964710673398736</c:v>
                </c:pt>
                <c:pt idx="152">
                  <c:v>0.20431069830270729</c:v>
                </c:pt>
                <c:pt idx="153">
                  <c:v>0</c:v>
                </c:pt>
                <c:pt idx="154">
                  <c:v>0.2680320792585868</c:v>
                </c:pt>
                <c:pt idx="155">
                  <c:v>0.19738314817291727</c:v>
                </c:pt>
                <c:pt idx="156">
                  <c:v>0</c:v>
                </c:pt>
                <c:pt idx="157">
                  <c:v>0.12407680575132721</c:v>
                </c:pt>
                <c:pt idx="158">
                  <c:v>0.11864074555410566</c:v>
                </c:pt>
                <c:pt idx="159">
                  <c:v>5.7186621901207789E-2</c:v>
                </c:pt>
                <c:pt idx="160">
                  <c:v>0.11363434468979634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B9C-4B05-822A-F5F0567E4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74480"/>
        <c:axId val="1"/>
      </c:scatterChart>
      <c:valAx>
        <c:axId val="782174480"/>
        <c:scaling>
          <c:orientation val="minMax"/>
          <c:max val="1990"/>
          <c:min val="192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906190424684984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5336051798633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174480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001493722077243"/>
          <c:y val="0.44574235275399904"/>
          <c:w val="0.16952908497082836"/>
          <c:h val="0.1339536604131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65416996835762"/>
          <c:y val="0.10989357413691221"/>
          <c:w val="0.64707996477079288"/>
          <c:h val="0.70331887447623809"/>
        </c:manualLayout>
      </c:layout>
      <c:lineChart>
        <c:grouping val="standard"/>
        <c:varyColors val="0"/>
        <c:ser>
          <c:idx val="0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(NEA)'!$L$4:$R$4</c:f>
              <c:strCache>
                <c:ptCount val="7"/>
                <c:pt idx="0">
                  <c:v>1920s</c:v>
                </c:pt>
                <c:pt idx="1">
                  <c:v>1930s</c:v>
                </c:pt>
                <c:pt idx="2">
                  <c:v>1940s</c:v>
                </c:pt>
                <c:pt idx="3">
                  <c:v>1950s</c:v>
                </c:pt>
                <c:pt idx="4">
                  <c:v>1960s</c:v>
                </c:pt>
                <c:pt idx="5">
                  <c:v>1970s</c:v>
                </c:pt>
                <c:pt idx="6">
                  <c:v>1980s</c:v>
                </c:pt>
              </c:strCache>
            </c:strRef>
          </c:cat>
          <c:val>
            <c:numRef>
              <c:f>'Decades (NEA)'!$L$5:$R$5</c:f>
              <c:numCache>
                <c:formatCode>0</c:formatCode>
                <c:ptCount val="7"/>
                <c:pt idx="0">
                  <c:v>2.4754261758428231</c:v>
                </c:pt>
                <c:pt idx="1">
                  <c:v>0.98364532389807169</c:v>
                </c:pt>
                <c:pt idx="2">
                  <c:v>0.39155721206879568</c:v>
                </c:pt>
                <c:pt idx="3">
                  <c:v>0.34866316409583631</c:v>
                </c:pt>
                <c:pt idx="4">
                  <c:v>0.12231789836493906</c:v>
                </c:pt>
                <c:pt idx="5">
                  <c:v>0.12396776497199374</c:v>
                </c:pt>
                <c:pt idx="6">
                  <c:v>0.16665686565575785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27C-4A7B-A0CC-A4395CAEAB08}"/>
            </c:ext>
          </c:extLst>
        </c:ser>
        <c:ser>
          <c:idx val="1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(NEA)'!$L$4:$R$4</c:f>
              <c:strCache>
                <c:ptCount val="7"/>
                <c:pt idx="0">
                  <c:v>1920s</c:v>
                </c:pt>
                <c:pt idx="1">
                  <c:v>1930s</c:v>
                </c:pt>
                <c:pt idx="2">
                  <c:v>1940s</c:v>
                </c:pt>
                <c:pt idx="3">
                  <c:v>1950s</c:v>
                </c:pt>
                <c:pt idx="4">
                  <c:v>1960s</c:v>
                </c:pt>
                <c:pt idx="5">
                  <c:v>1970s</c:v>
                </c:pt>
                <c:pt idx="6">
                  <c:v>1980s</c:v>
                </c:pt>
              </c:strCache>
            </c:strRef>
          </c:cat>
          <c:val>
            <c:numRef>
              <c:f>'Decades (NEA)'!$L$6:$R$6</c:f>
              <c:numCache>
                <c:formatCode>0</c:formatCode>
                <c:ptCount val="7"/>
                <c:pt idx="0">
                  <c:v>1.0059485628503457</c:v>
                </c:pt>
                <c:pt idx="1">
                  <c:v>0.6998985107677933</c:v>
                </c:pt>
                <c:pt idx="2">
                  <c:v>0.85449181257039208</c:v>
                </c:pt>
                <c:pt idx="3">
                  <c:v>0.90985941403304793</c:v>
                </c:pt>
                <c:pt idx="4">
                  <c:v>0.57451427071215533</c:v>
                </c:pt>
                <c:pt idx="5">
                  <c:v>0.24238364119778827</c:v>
                </c:pt>
                <c:pt idx="6">
                  <c:v>0.10659567037192862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27C-4A7B-A0CC-A4395CAEA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181968"/>
        <c:axId val="1"/>
      </c:lineChart>
      <c:catAx>
        <c:axId val="7821819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82181968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
sub-title</a:t>
            </a:r>
          </a:p>
        </c:rich>
      </c:tx>
      <c:layout>
        <c:manualLayout>
          <c:xMode val="edge"/>
          <c:yMode val="edge"/>
          <c:x val="0.38667869942784444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53032973922606"/>
          <c:y val="0.19862094475048664"/>
          <c:w val="0.72383204819005365"/>
          <c:h val="0.59586283425145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(NEAF)'!$A$2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(NEAF)'!$B$2:$FH$2</c:f>
              <c:numCache>
                <c:formatCode>General</c:formatCode>
                <c:ptCount val="163"/>
                <c:pt idx="101" formatCode="0.00">
                  <c:v>0</c:v>
                </c:pt>
                <c:pt idx="102" formatCode="0.00">
                  <c:v>0</c:v>
                </c:pt>
                <c:pt idx="103" formatCode="0.00">
                  <c:v>0</c:v>
                </c:pt>
                <c:pt idx="104" formatCode="0.00">
                  <c:v>0</c:v>
                </c:pt>
                <c:pt idx="105" formatCode="0.00">
                  <c:v>0</c:v>
                </c:pt>
                <c:pt idx="106" formatCode="0.00">
                  <c:v>0</c:v>
                </c:pt>
                <c:pt idx="107" formatCode="0.00">
                  <c:v>0</c:v>
                </c:pt>
                <c:pt idx="108" formatCode="0.00">
                  <c:v>0.75440041763607113</c:v>
                </c:pt>
                <c:pt idx="109" formatCode="0.00">
                  <c:v>0.75733306675209389</c:v>
                </c:pt>
                <c:pt idx="110" formatCode="0.00">
                  <c:v>0</c:v>
                </c:pt>
                <c:pt idx="111" formatCode="0.00">
                  <c:v>0</c:v>
                </c:pt>
                <c:pt idx="112" formatCode="0.00">
                  <c:v>0</c:v>
                </c:pt>
                <c:pt idx="113" formatCode="0.00">
                  <c:v>0.60847777480164533</c:v>
                </c:pt>
                <c:pt idx="114" formatCode="0.00">
                  <c:v>1.1395834776805738</c:v>
                </c:pt>
                <c:pt idx="115" formatCode="0.00">
                  <c:v>0</c:v>
                </c:pt>
                <c:pt idx="116" formatCode="0.00">
                  <c:v>0</c:v>
                </c:pt>
                <c:pt idx="117" formatCode="0.00">
                  <c:v>0</c:v>
                </c:pt>
                <c:pt idx="118" formatCode="0.00">
                  <c:v>1.3673191756852001</c:v>
                </c:pt>
                <c:pt idx="119" formatCode="0.00">
                  <c:v>0</c:v>
                </c:pt>
                <c:pt idx="120" formatCode="0.00">
                  <c:v>0.8258906818057935</c:v>
                </c:pt>
                <c:pt idx="121" formatCode="0.00">
                  <c:v>0</c:v>
                </c:pt>
                <c:pt idx="122" formatCode="0.00">
                  <c:v>0.76481741972629325</c:v>
                </c:pt>
                <c:pt idx="123" formatCode="0.00">
                  <c:v>0.36657488120407827</c:v>
                </c:pt>
                <c:pt idx="124" formatCode="0.00">
                  <c:v>0.34645303633346536</c:v>
                </c:pt>
                <c:pt idx="125" formatCode="0.00">
                  <c:v>0</c:v>
                </c:pt>
                <c:pt idx="126" formatCode="0.00">
                  <c:v>0</c:v>
                </c:pt>
                <c:pt idx="127" formatCode="0.00">
                  <c:v>0</c:v>
                </c:pt>
                <c:pt idx="128" formatCode="0.00">
                  <c:v>0.61212756934425949</c:v>
                </c:pt>
                <c:pt idx="129" formatCode="0.00">
                  <c:v>0.2968981330035943</c:v>
                </c:pt>
                <c:pt idx="130" formatCode="0.00">
                  <c:v>0.29471744039081893</c:v>
                </c:pt>
                <c:pt idx="131" formatCode="0.00">
                  <c:v>0.5764302733801272</c:v>
                </c:pt>
                <c:pt idx="132" formatCode="0.00">
                  <c:v>0.29183637924907929</c:v>
                </c:pt>
                <c:pt idx="133" formatCode="0.00">
                  <c:v>0</c:v>
                </c:pt>
                <c:pt idx="134" formatCode="0.00">
                  <c:v>0.59613323542043661</c:v>
                </c:pt>
                <c:pt idx="135" formatCode="0.00">
                  <c:v>0</c:v>
                </c:pt>
                <c:pt idx="136" formatCode="0.00">
                  <c:v>0.31501177592771357</c:v>
                </c:pt>
                <c:pt idx="137" formatCode="0.00">
                  <c:v>0.65823524366585162</c:v>
                </c:pt>
                <c:pt idx="138" formatCode="0.00">
                  <c:v>0.67213066327634996</c:v>
                </c:pt>
                <c:pt idx="139" formatCode="0.00">
                  <c:v>0.34286557930962575</c:v>
                </c:pt>
                <c:pt idx="140" formatCode="0.00">
                  <c:v>0</c:v>
                </c:pt>
                <c:pt idx="141" formatCode="0.00">
                  <c:v>0</c:v>
                </c:pt>
                <c:pt idx="142" formatCode="0.00">
                  <c:v>0.32978341276496614</c:v>
                </c:pt>
                <c:pt idx="143" formatCode="0.00">
                  <c:v>0.6827484653948086</c:v>
                </c:pt>
                <c:pt idx="144" formatCode="0.00">
                  <c:v>0.35250212884848164</c:v>
                </c:pt>
                <c:pt idx="145" formatCode="0.00">
                  <c:v>0</c:v>
                </c:pt>
                <c:pt idx="146" formatCode="0.00">
                  <c:v>0.34320809372546279</c:v>
                </c:pt>
                <c:pt idx="147" formatCode="0.00">
                  <c:v>0</c:v>
                </c:pt>
                <c:pt idx="148" formatCode="0.00">
                  <c:v>0</c:v>
                </c:pt>
                <c:pt idx="149" formatCode="0.00">
                  <c:v>0</c:v>
                </c:pt>
                <c:pt idx="150" formatCode="0.00">
                  <c:v>0</c:v>
                </c:pt>
                <c:pt idx="151" formatCode="0.00">
                  <c:v>0</c:v>
                </c:pt>
                <c:pt idx="152" formatCode="0.00">
                  <c:v>0.2756437059226764</c:v>
                </c:pt>
                <c:pt idx="153" formatCode="0.00">
                  <c:v>0</c:v>
                </c:pt>
                <c:pt idx="154" formatCode="0.00">
                  <c:v>0.27701631379543734</c:v>
                </c:pt>
                <c:pt idx="155" formatCode="0.00">
                  <c:v>0</c:v>
                </c:pt>
                <c:pt idx="156" formatCode="0.00">
                  <c:v>0.78478944125450778</c:v>
                </c:pt>
                <c:pt idx="157" formatCode="0.00">
                  <c:v>0</c:v>
                </c:pt>
                <c:pt idx="158" formatCode="0.00">
                  <c:v>0</c:v>
                </c:pt>
                <c:pt idx="159" formatCode="0.00">
                  <c:v>0</c:v>
                </c:pt>
                <c:pt idx="160" formatCode="0.00">
                  <c:v>0.2131086633828895</c:v>
                </c:pt>
                <c:pt idx="161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05-4785-AF36-FCFB9D1094E1}"/>
            </c:ext>
          </c:extLst>
        </c:ser>
        <c:ser>
          <c:idx val="1"/>
          <c:order val="1"/>
          <c:tx>
            <c:strRef>
              <c:f>'Mortality by birth year (NEAF)'!$A$3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(NEAF)'!$B$3:$FH$3</c:f>
              <c:numCache>
                <c:formatCode>0.00</c:formatCode>
                <c:ptCount val="163"/>
                <c:pt idx="99">
                  <c:v>1.5089664062024668</c:v>
                </c:pt>
                <c:pt idx="100">
                  <c:v>1.2808007223248068</c:v>
                </c:pt>
                <c:pt idx="101">
                  <c:v>1.4821709457091981</c:v>
                </c:pt>
                <c:pt idx="102">
                  <c:v>0.74443368324197901</c:v>
                </c:pt>
                <c:pt idx="103">
                  <c:v>0.18581937984640171</c:v>
                </c:pt>
                <c:pt idx="104">
                  <c:v>0.74412264034059972</c:v>
                </c:pt>
                <c:pt idx="105">
                  <c:v>0.74342035812045493</c:v>
                </c:pt>
                <c:pt idx="106">
                  <c:v>0.18565778739732658</c:v>
                </c:pt>
                <c:pt idx="107">
                  <c:v>0.55645701592134822</c:v>
                </c:pt>
                <c:pt idx="108">
                  <c:v>0.37086623225868659</c:v>
                </c:pt>
                <c:pt idx="109">
                  <c:v>0.69731636975752076</c:v>
                </c:pt>
                <c:pt idx="110">
                  <c:v>0.98603698984323718</c:v>
                </c:pt>
                <c:pt idx="111">
                  <c:v>1.0892039977838557</c:v>
                </c:pt>
                <c:pt idx="112">
                  <c:v>1.3286409984917797</c:v>
                </c:pt>
                <c:pt idx="113">
                  <c:v>0.42135032371397324</c:v>
                </c:pt>
                <c:pt idx="114">
                  <c:v>1.0720363883026538</c:v>
                </c:pt>
                <c:pt idx="115">
                  <c:v>0.38431086900044464</c:v>
                </c:pt>
                <c:pt idx="116">
                  <c:v>1.1041579585409</c:v>
                </c:pt>
                <c:pt idx="117">
                  <c:v>0.58835608777556903</c:v>
                </c:pt>
                <c:pt idx="118">
                  <c:v>1.243772361118993</c:v>
                </c:pt>
                <c:pt idx="119">
                  <c:v>0.97832546031354284</c:v>
                </c:pt>
                <c:pt idx="120">
                  <c:v>1.0642259963081575</c:v>
                </c:pt>
                <c:pt idx="121">
                  <c:v>0.63018409126729324</c:v>
                </c:pt>
                <c:pt idx="122">
                  <c:v>0.60945729006603722</c:v>
                </c:pt>
                <c:pt idx="123">
                  <c:v>0.58517355706416985</c:v>
                </c:pt>
                <c:pt idx="124">
                  <c:v>0.46898353474784832</c:v>
                </c:pt>
                <c:pt idx="125">
                  <c:v>1.0766280987678161</c:v>
                </c:pt>
                <c:pt idx="126">
                  <c:v>0.60174864201019951</c:v>
                </c:pt>
                <c:pt idx="127">
                  <c:v>1.0026832220807558</c:v>
                </c:pt>
                <c:pt idx="128">
                  <c:v>1.1223641928303456</c:v>
                </c:pt>
                <c:pt idx="129">
                  <c:v>0.8715751730892829</c:v>
                </c:pt>
                <c:pt idx="130">
                  <c:v>0.77938922648869335</c:v>
                </c:pt>
                <c:pt idx="131">
                  <c:v>1.0790435967988352</c:v>
                </c:pt>
                <c:pt idx="132">
                  <c:v>0.30684170942927796</c:v>
                </c:pt>
                <c:pt idx="133">
                  <c:v>0.38381213961719274</c:v>
                </c:pt>
                <c:pt idx="134">
                  <c:v>0.77386343122826984</c:v>
                </c:pt>
                <c:pt idx="135">
                  <c:v>0.3915439076672434</c:v>
                </c:pt>
                <c:pt idx="136">
                  <c:v>1.0397075676906808</c:v>
                </c:pt>
                <c:pt idx="137">
                  <c:v>0.65618878091894883</c:v>
                </c:pt>
                <c:pt idx="138">
                  <c:v>0.33458720445849499</c:v>
                </c:pt>
                <c:pt idx="139">
                  <c:v>0.84269806842816186</c:v>
                </c:pt>
                <c:pt idx="140">
                  <c:v>0.57820246583692791</c:v>
                </c:pt>
                <c:pt idx="141">
                  <c:v>0.65297022975679853</c:v>
                </c:pt>
                <c:pt idx="142">
                  <c:v>0.49153303221582856</c:v>
                </c:pt>
                <c:pt idx="143">
                  <c:v>8.2927072912078112E-2</c:v>
                </c:pt>
                <c:pt idx="144">
                  <c:v>0.42397651285440391</c:v>
                </c:pt>
                <c:pt idx="145">
                  <c:v>0.51372644085860908</c:v>
                </c:pt>
                <c:pt idx="146">
                  <c:v>0.50795605645064656</c:v>
                </c:pt>
                <c:pt idx="147">
                  <c:v>8.2768200338243836E-2</c:v>
                </c:pt>
                <c:pt idx="148">
                  <c:v>0.23895997545466854</c:v>
                </c:pt>
                <c:pt idx="149">
                  <c:v>0.3053181420765152</c:v>
                </c:pt>
                <c:pt idx="150">
                  <c:v>0.37027457622333942</c:v>
                </c:pt>
                <c:pt idx="151">
                  <c:v>0.14318262765178699</c:v>
                </c:pt>
                <c:pt idx="152">
                  <c:v>0.2800034042813892</c:v>
                </c:pt>
                <c:pt idx="153">
                  <c:v>6.950855691693239E-2</c:v>
                </c:pt>
                <c:pt idx="154">
                  <c:v>0.34445495009078558</c:v>
                </c:pt>
                <c:pt idx="155">
                  <c:v>0.27105425808282102</c:v>
                </c:pt>
                <c:pt idx="156">
                  <c:v>0</c:v>
                </c:pt>
                <c:pt idx="157">
                  <c:v>0.19210472996616132</c:v>
                </c:pt>
                <c:pt idx="158">
                  <c:v>0.18384031047245777</c:v>
                </c:pt>
                <c:pt idx="159">
                  <c:v>0.11834204125630775</c:v>
                </c:pt>
                <c:pt idx="1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05-4785-AF36-FCFB9D109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84880"/>
        <c:axId val="1"/>
      </c:scatterChart>
      <c:valAx>
        <c:axId val="782184880"/>
        <c:scaling>
          <c:orientation val="minMax"/>
          <c:max val="1990"/>
          <c:min val="192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6668118896463984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5336051798633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184880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001493722077243"/>
          <c:y val="0.42957553166965712"/>
          <c:w val="0.16952908497082836"/>
          <c:h val="0.1339536604131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3671510263756"/>
          <c:y val="0.10989357413691221"/>
          <c:w val="0.641197419636513"/>
          <c:h val="0.70331887447623809"/>
        </c:manualLayout>
      </c:layout>
      <c:lineChart>
        <c:grouping val="standard"/>
        <c:varyColors val="0"/>
        <c:ser>
          <c:idx val="0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(NEA)'!$L$4:$R$4</c:f>
              <c:strCache>
                <c:ptCount val="7"/>
                <c:pt idx="0">
                  <c:v>1920s</c:v>
                </c:pt>
                <c:pt idx="1">
                  <c:v>1930s</c:v>
                </c:pt>
                <c:pt idx="2">
                  <c:v>1940s</c:v>
                </c:pt>
                <c:pt idx="3">
                  <c:v>1950s</c:v>
                </c:pt>
                <c:pt idx="4">
                  <c:v>1960s</c:v>
                </c:pt>
                <c:pt idx="5">
                  <c:v>1970s</c:v>
                </c:pt>
                <c:pt idx="6">
                  <c:v>1980s</c:v>
                </c:pt>
              </c:strCache>
            </c:strRef>
          </c:cat>
          <c:val>
            <c:numRef>
              <c:f>'Decades (NEA)'!$L$32:$R$32</c:f>
              <c:numCache>
                <c:formatCode>0</c:formatCode>
                <c:ptCount val="7"/>
                <c:pt idx="0">
                  <c:v>0</c:v>
                </c:pt>
                <c:pt idx="1">
                  <c:v>0.15236704215119654</c:v>
                </c:pt>
                <c:pt idx="2">
                  <c:v>0.39289644407796376</c:v>
                </c:pt>
                <c:pt idx="3">
                  <c:v>0.32172620367175248</c:v>
                </c:pt>
                <c:pt idx="4">
                  <c:v>0.28294446954476271</c:v>
                </c:pt>
                <c:pt idx="5">
                  <c:v>0.16088936603955434</c:v>
                </c:pt>
                <c:pt idx="6">
                  <c:v>0.1479676634033171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F3E-4309-B81E-857464DF7745}"/>
            </c:ext>
          </c:extLst>
        </c:ser>
        <c:ser>
          <c:idx val="1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(NEA)'!$L$4:$R$4</c:f>
              <c:strCache>
                <c:ptCount val="7"/>
                <c:pt idx="0">
                  <c:v>1920s</c:v>
                </c:pt>
                <c:pt idx="1">
                  <c:v>1930s</c:v>
                </c:pt>
                <c:pt idx="2">
                  <c:v>1940s</c:v>
                </c:pt>
                <c:pt idx="3">
                  <c:v>1950s</c:v>
                </c:pt>
                <c:pt idx="4">
                  <c:v>1960s</c:v>
                </c:pt>
                <c:pt idx="5">
                  <c:v>1970s</c:v>
                </c:pt>
                <c:pt idx="6">
                  <c:v>1980s</c:v>
                </c:pt>
              </c:strCache>
            </c:strRef>
          </c:cat>
          <c:val>
            <c:numRef>
              <c:f>'Decades (NEA)'!$L$33:$R$33</c:f>
              <c:numCache>
                <c:formatCode>0</c:formatCode>
                <c:ptCount val="7"/>
                <c:pt idx="0">
                  <c:v>1.4238616500509567</c:v>
                </c:pt>
                <c:pt idx="1">
                  <c:v>0.64367305293406307</c:v>
                </c:pt>
                <c:pt idx="2">
                  <c:v>0.88193368131052818</c:v>
                </c:pt>
                <c:pt idx="3">
                  <c:v>0.83329310832778014</c:v>
                </c:pt>
                <c:pt idx="4">
                  <c:v>0.59375571665396276</c:v>
                </c:pt>
                <c:pt idx="5">
                  <c:v>0.31260242363304142</c:v>
                </c:pt>
                <c:pt idx="6">
                  <c:v>0.18103815518002547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F3E-4309-B81E-857464DF7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164912"/>
        <c:axId val="1"/>
      </c:lineChart>
      <c:catAx>
        <c:axId val="7821649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82164912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
sub-title</a:t>
            </a:r>
          </a:p>
        </c:rich>
      </c:tx>
      <c:layout>
        <c:manualLayout>
          <c:xMode val="edge"/>
          <c:yMode val="edge"/>
          <c:x val="0.38667869942784444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19658148309349"/>
          <c:y val="0.19862094475048664"/>
          <c:w val="0.73716579644618618"/>
          <c:h val="0.59586283425145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(EAM)'!$A$4</c:f>
              <c:strCache>
                <c:ptCount val="1"/>
                <c:pt idx="0">
                  <c:v>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(EAM)'!$B$4:$FH$4</c:f>
              <c:numCache>
                <c:formatCode>0.00</c:formatCode>
                <c:ptCount val="163"/>
                <c:pt idx="95">
                  <c:v>0.18720719624462365</c:v>
                </c:pt>
                <c:pt idx="96">
                  <c:v>0.22866964762960093</c:v>
                </c:pt>
                <c:pt idx="97">
                  <c:v>0.27167189796779717</c:v>
                </c:pt>
                <c:pt idx="98">
                  <c:v>0.22623193184536822</c:v>
                </c:pt>
                <c:pt idx="99">
                  <c:v>0.21102192450652282</c:v>
                </c:pt>
                <c:pt idx="100">
                  <c:v>0.27339504901094458</c:v>
                </c:pt>
                <c:pt idx="101">
                  <c:v>0.33806293319906267</c:v>
                </c:pt>
                <c:pt idx="102">
                  <c:v>0.46596443799927839</c:v>
                </c:pt>
                <c:pt idx="103">
                  <c:v>0.53684085879258092</c:v>
                </c:pt>
                <c:pt idx="104">
                  <c:v>0.39996194046377059</c:v>
                </c:pt>
                <c:pt idx="105">
                  <c:v>0.43004091339009975</c:v>
                </c:pt>
                <c:pt idx="106">
                  <c:v>0.23923237021335608</c:v>
                </c:pt>
                <c:pt idx="107">
                  <c:v>0.29132532789316767</c:v>
                </c:pt>
                <c:pt idx="108">
                  <c:v>0.41647852533247409</c:v>
                </c:pt>
                <c:pt idx="109">
                  <c:v>0.31391182390995104</c:v>
                </c:pt>
                <c:pt idx="110">
                  <c:v>0.55871119181202855</c:v>
                </c:pt>
                <c:pt idx="111">
                  <c:v>0.33442872781833233</c:v>
                </c:pt>
                <c:pt idx="112">
                  <c:v>0.3956002776417693</c:v>
                </c:pt>
                <c:pt idx="113">
                  <c:v>0.40355140646628201</c:v>
                </c:pt>
                <c:pt idx="114">
                  <c:v>0.27958673088019542</c:v>
                </c:pt>
                <c:pt idx="115">
                  <c:v>0.33508827092296467</c:v>
                </c:pt>
                <c:pt idx="116">
                  <c:v>0.32471664841503267</c:v>
                </c:pt>
                <c:pt idx="117">
                  <c:v>0.29569840059706187</c:v>
                </c:pt>
                <c:pt idx="118">
                  <c:v>0.44879172273678924</c:v>
                </c:pt>
                <c:pt idx="119">
                  <c:v>0.35411250100646641</c:v>
                </c:pt>
                <c:pt idx="120">
                  <c:v>0.51650452153601123</c:v>
                </c:pt>
                <c:pt idx="121">
                  <c:v>0.36527627410260066</c:v>
                </c:pt>
                <c:pt idx="122">
                  <c:v>0.37491319400498452</c:v>
                </c:pt>
                <c:pt idx="123">
                  <c:v>0.41618336812012213</c:v>
                </c:pt>
                <c:pt idx="124">
                  <c:v>0.35699814581946027</c:v>
                </c:pt>
                <c:pt idx="125">
                  <c:v>0.40620926751077513</c:v>
                </c:pt>
                <c:pt idx="126">
                  <c:v>0.36487187411828209</c:v>
                </c:pt>
                <c:pt idx="127">
                  <c:v>0.46025672462269113</c:v>
                </c:pt>
                <c:pt idx="128">
                  <c:v>0.42129705389187572</c:v>
                </c:pt>
                <c:pt idx="129">
                  <c:v>0.31875177858683695</c:v>
                </c:pt>
                <c:pt idx="130">
                  <c:v>0.41385058902259808</c:v>
                </c:pt>
                <c:pt idx="131">
                  <c:v>0.29409369059685281</c:v>
                </c:pt>
                <c:pt idx="132">
                  <c:v>0.26266334861277407</c:v>
                </c:pt>
                <c:pt idx="133">
                  <c:v>0.45164657701382965</c:v>
                </c:pt>
                <c:pt idx="134">
                  <c:v>0.31523462519109691</c:v>
                </c:pt>
                <c:pt idx="135">
                  <c:v>0.3257607986388969</c:v>
                </c:pt>
                <c:pt idx="136">
                  <c:v>0.24074035961308624</c:v>
                </c:pt>
                <c:pt idx="137">
                  <c:v>0.27527661445880508</c:v>
                </c:pt>
                <c:pt idx="138">
                  <c:v>0.24500640138540958</c:v>
                </c:pt>
                <c:pt idx="139">
                  <c:v>0.18308621004042602</c:v>
                </c:pt>
                <c:pt idx="140">
                  <c:v>0.19566743435654013</c:v>
                </c:pt>
                <c:pt idx="141">
                  <c:v>0.18448805825600501</c:v>
                </c:pt>
                <c:pt idx="142">
                  <c:v>0.12065802688966286</c:v>
                </c:pt>
                <c:pt idx="143">
                  <c:v>0.17886946736442638</c:v>
                </c:pt>
                <c:pt idx="144">
                  <c:v>0.11309898281602331</c:v>
                </c:pt>
                <c:pt idx="145">
                  <c:v>0.13220651332515984</c:v>
                </c:pt>
                <c:pt idx="146">
                  <c:v>0.16317200418881522</c:v>
                </c:pt>
                <c:pt idx="147">
                  <c:v>0.19235782713142993</c:v>
                </c:pt>
                <c:pt idx="148">
                  <c:v>0.13141946849846209</c:v>
                </c:pt>
                <c:pt idx="149">
                  <c:v>7.1656478338384164E-2</c:v>
                </c:pt>
                <c:pt idx="150">
                  <c:v>8.3704799889362344E-2</c:v>
                </c:pt>
                <c:pt idx="151">
                  <c:v>0.17867833392937907</c:v>
                </c:pt>
                <c:pt idx="152">
                  <c:v>0.17541137056335865</c:v>
                </c:pt>
                <c:pt idx="153">
                  <c:v>0.16054905486263174</c:v>
                </c:pt>
                <c:pt idx="154">
                  <c:v>0.10672161093625011</c:v>
                </c:pt>
                <c:pt idx="155">
                  <c:v>0.15988532235912814</c:v>
                </c:pt>
                <c:pt idx="156">
                  <c:v>0.10570213678256847</c:v>
                </c:pt>
                <c:pt idx="157">
                  <c:v>0.1197685592361321</c:v>
                </c:pt>
                <c:pt idx="158">
                  <c:v>0.10597538218365719</c:v>
                </c:pt>
                <c:pt idx="159">
                  <c:v>0.14388841165899022</c:v>
                </c:pt>
                <c:pt idx="160">
                  <c:v>5.1540028950034261E-2</c:v>
                </c:pt>
                <c:pt idx="161">
                  <c:v>0.12700099594181016</c:v>
                </c:pt>
                <c:pt idx="162">
                  <c:v>0.11277833693555696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B5-4B0A-8344-254756E88B5E}"/>
            </c:ext>
          </c:extLst>
        </c:ser>
        <c:ser>
          <c:idx val="1"/>
          <c:order val="1"/>
          <c:tx>
            <c:strRef>
              <c:f>'Mortality by birth year (EAM)'!$A$5</c:f>
              <c:strCache>
                <c:ptCount val="1"/>
                <c:pt idx="0">
                  <c:v>12.5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(EAM)'!$B$5:$FH$5</c:f>
              <c:numCache>
                <c:formatCode>0.00</c:formatCode>
                <c:ptCount val="163"/>
                <c:pt idx="90">
                  <c:v>0.15439220939999213</c:v>
                </c:pt>
                <c:pt idx="91">
                  <c:v>0.1162569629201517</c:v>
                </c:pt>
                <c:pt idx="92">
                  <c:v>7.7818471218001881E-2</c:v>
                </c:pt>
                <c:pt idx="93">
                  <c:v>5.5964757425236121E-2</c:v>
                </c:pt>
                <c:pt idx="94">
                  <c:v>7.4834692502845357E-2</c:v>
                </c:pt>
                <c:pt idx="95">
                  <c:v>9.381178796149349E-2</c:v>
                </c:pt>
                <c:pt idx="96">
                  <c:v>0.11291006748879373</c:v>
                </c:pt>
                <c:pt idx="97">
                  <c:v>5.6628489249307835E-2</c:v>
                </c:pt>
                <c:pt idx="98">
                  <c:v>0.11361454663090358</c:v>
                </c:pt>
                <c:pt idx="99">
                  <c:v>9.4963533053672056E-2</c:v>
                </c:pt>
                <c:pt idx="100">
                  <c:v>0.19066553773423819</c:v>
                </c:pt>
                <c:pt idx="101">
                  <c:v>0.11483909439530064</c:v>
                </c:pt>
                <c:pt idx="102">
                  <c:v>1.9214164139503078E-2</c:v>
                </c:pt>
                <c:pt idx="103">
                  <c:v>3.8573883443127899E-2</c:v>
                </c:pt>
                <c:pt idx="104">
                  <c:v>7.7444719308338059E-2</c:v>
                </c:pt>
                <c:pt idx="105">
                  <c:v>5.830958423164579E-2</c:v>
                </c:pt>
                <c:pt idx="106">
                  <c:v>0.23416114076734107</c:v>
                </c:pt>
                <c:pt idx="107">
                  <c:v>5.8774718828641388E-2</c:v>
                </c:pt>
                <c:pt idx="108">
                  <c:v>7.86718045205579E-2</c:v>
                </c:pt>
                <c:pt idx="109">
                  <c:v>0.11846979695159403</c:v>
                </c:pt>
                <c:pt idx="110">
                  <c:v>5.8266530286990026E-2</c:v>
                </c:pt>
                <c:pt idx="111">
                  <c:v>0.13208994227590268</c:v>
                </c:pt>
                <c:pt idx="112">
                  <c:v>0.10798932646455944</c:v>
                </c:pt>
                <c:pt idx="113">
                  <c:v>0.10324715805271296</c:v>
                </c:pt>
                <c:pt idx="114">
                  <c:v>3.306807495926125E-2</c:v>
                </c:pt>
                <c:pt idx="115">
                  <c:v>4.7836406760014577E-2</c:v>
                </c:pt>
                <c:pt idx="116">
                  <c:v>0.10345979776692638</c:v>
                </c:pt>
                <c:pt idx="117">
                  <c:v>9.8814878855012472E-2</c:v>
                </c:pt>
                <c:pt idx="118">
                  <c:v>5.449632464729267E-2</c:v>
                </c:pt>
                <c:pt idx="119">
                  <c:v>9.1719005461997807E-2</c:v>
                </c:pt>
                <c:pt idx="120">
                  <c:v>8.8501566251411493E-2</c:v>
                </c:pt>
                <c:pt idx="121">
                  <c:v>7.5887645937081361E-2</c:v>
                </c:pt>
                <c:pt idx="122">
                  <c:v>6.2593254952098221E-2</c:v>
                </c:pt>
                <c:pt idx="123">
                  <c:v>9.7730153417943166E-2</c:v>
                </c:pt>
                <c:pt idx="124">
                  <c:v>0.10674556527120614</c:v>
                </c:pt>
                <c:pt idx="125">
                  <c:v>3.467551999577384E-2</c:v>
                </c:pt>
                <c:pt idx="126">
                  <c:v>7.9283755176842705E-2</c:v>
                </c:pt>
                <c:pt idx="127">
                  <c:v>4.4560497904209503E-2</c:v>
                </c:pt>
                <c:pt idx="128">
                  <c:v>8.8149972139209609E-2</c:v>
                </c:pt>
                <c:pt idx="129">
                  <c:v>3.2703610772961828E-2</c:v>
                </c:pt>
                <c:pt idx="130">
                  <c:v>8.6395773166281956E-2</c:v>
                </c:pt>
                <c:pt idx="131">
                  <c:v>8.6566274855984157E-2</c:v>
                </c:pt>
                <c:pt idx="132">
                  <c:v>8.6951395387298056E-2</c:v>
                </c:pt>
                <c:pt idx="133">
                  <c:v>0.12031886941774943</c:v>
                </c:pt>
                <c:pt idx="134">
                  <c:v>2.2295802706448473E-2</c:v>
                </c:pt>
                <c:pt idx="135">
                  <c:v>3.4570898318051463E-2</c:v>
                </c:pt>
                <c:pt idx="136">
                  <c:v>3.578957411101126E-2</c:v>
                </c:pt>
                <c:pt idx="137">
                  <c:v>4.9530882302658216E-2</c:v>
                </c:pt>
                <c:pt idx="138">
                  <c:v>2.5519146589516366E-2</c:v>
                </c:pt>
                <c:pt idx="139">
                  <c:v>2.5869697147504103E-2</c:v>
                </c:pt>
                <c:pt idx="140">
                  <c:v>5.1312113865439331E-2</c:v>
                </c:pt>
                <c:pt idx="141">
                  <c:v>9.0282351062514546E-2</c:v>
                </c:pt>
                <c:pt idx="142">
                  <c:v>2.6128804016639948E-2</c:v>
                </c:pt>
                <c:pt idx="143">
                  <c:v>2.6803157852638954E-2</c:v>
                </c:pt>
                <c:pt idx="144">
                  <c:v>4.1581805766675431E-2</c:v>
                </c:pt>
                <c:pt idx="145">
                  <c:v>4.3426578898018688E-2</c:v>
                </c:pt>
                <c:pt idx="146">
                  <c:v>0</c:v>
                </c:pt>
                <c:pt idx="147">
                  <c:v>2.9299953540968166E-2</c:v>
                </c:pt>
                <c:pt idx="148">
                  <c:v>0</c:v>
                </c:pt>
                <c:pt idx="149">
                  <c:v>8.4825064682398796E-2</c:v>
                </c:pt>
                <c:pt idx="150">
                  <c:v>1.374050855306741E-2</c:v>
                </c:pt>
                <c:pt idx="151">
                  <c:v>4.080486269590114E-2</c:v>
                </c:pt>
                <c:pt idx="152">
                  <c:v>5.3901534563213629E-2</c:v>
                </c:pt>
                <c:pt idx="153">
                  <c:v>2.6407998560235919E-2</c:v>
                </c:pt>
                <c:pt idx="154">
                  <c:v>1.3071967192499619E-2</c:v>
                </c:pt>
                <c:pt idx="155">
                  <c:v>1.2989445555908001E-2</c:v>
                </c:pt>
                <c:pt idx="156">
                  <c:v>1.2907999267858281E-2</c:v>
                </c:pt>
                <c:pt idx="157">
                  <c:v>2.5756056150262895E-2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B5-4B0A-8344-254756E88B5E}"/>
            </c:ext>
          </c:extLst>
        </c:ser>
        <c:ser>
          <c:idx val="2"/>
          <c:order val="2"/>
          <c:tx>
            <c:strRef>
              <c:f>'Mortality by birth year (EAM)'!$A$6</c:f>
              <c:strCache>
                <c:ptCount val="1"/>
                <c:pt idx="0">
                  <c:v>17.5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(EAM)'!$B$6:$FH$6</c:f>
              <c:numCache>
                <c:formatCode>0.00</c:formatCode>
                <c:ptCount val="163"/>
                <c:pt idx="85">
                  <c:v>0.16137780171279542</c:v>
                </c:pt>
                <c:pt idx="86">
                  <c:v>0.18034559265228775</c:v>
                </c:pt>
                <c:pt idx="87">
                  <c:v>5.9729950144007914E-2</c:v>
                </c:pt>
                <c:pt idx="88">
                  <c:v>7.5515089368521304E-2</c:v>
                </c:pt>
                <c:pt idx="89">
                  <c:v>0.11245019510577392</c:v>
                </c:pt>
                <c:pt idx="90">
                  <c:v>0.14885691657336433</c:v>
                </c:pt>
                <c:pt idx="91">
                  <c:v>0.14778860310821962</c:v>
                </c:pt>
                <c:pt idx="92">
                  <c:v>9.1724585850653392E-2</c:v>
                </c:pt>
                <c:pt idx="93">
                  <c:v>0.1457784094194281</c:v>
                </c:pt>
                <c:pt idx="94">
                  <c:v>7.2388822080038509E-2</c:v>
                </c:pt>
                <c:pt idx="95">
                  <c:v>0.12803179285480171</c:v>
                </c:pt>
                <c:pt idx="96">
                  <c:v>0.12939573485778763</c:v>
                </c:pt>
                <c:pt idx="97">
                  <c:v>0.14949920569203276</c:v>
                </c:pt>
                <c:pt idx="98">
                  <c:v>0.17000894813763698</c:v>
                </c:pt>
                <c:pt idx="99">
                  <c:v>9.5499801073914356E-2</c:v>
                </c:pt>
                <c:pt idx="100">
                  <c:v>0.13520756776072124</c:v>
                </c:pt>
                <c:pt idx="101">
                  <c:v>0.13675069410745166</c:v>
                </c:pt>
                <c:pt idx="102">
                  <c:v>5.9283195032226343E-2</c:v>
                </c:pt>
                <c:pt idx="103">
                  <c:v>0.15992451562862328</c:v>
                </c:pt>
                <c:pt idx="104">
                  <c:v>0.16180499949132554</c:v>
                </c:pt>
                <c:pt idx="105">
                  <c:v>0.10156471699907722</c:v>
                </c:pt>
                <c:pt idx="106">
                  <c:v>2.0387466200868516E-2</c:v>
                </c:pt>
                <c:pt idx="107">
                  <c:v>8.1021441690550616E-2</c:v>
                </c:pt>
                <c:pt idx="108">
                  <c:v>0.1207659306218689</c:v>
                </c:pt>
                <c:pt idx="109">
                  <c:v>6.0318090587252585E-2</c:v>
                </c:pt>
                <c:pt idx="110">
                  <c:v>7.9635968696980114E-2</c:v>
                </c:pt>
                <c:pt idx="111">
                  <c:v>3.8716617160663949E-2</c:v>
                </c:pt>
                <c:pt idx="112">
                  <c:v>0.11002391953017761</c:v>
                </c:pt>
                <c:pt idx="113">
                  <c:v>8.729915757203395E-2</c:v>
                </c:pt>
                <c:pt idx="114">
                  <c:v>6.6311425419310233E-2</c:v>
                </c:pt>
                <c:pt idx="115">
                  <c:v>7.9577670733502623E-2</c:v>
                </c:pt>
                <c:pt idx="116">
                  <c:v>8.8831331581704823E-2</c:v>
                </c:pt>
                <c:pt idx="117">
                  <c:v>7.1405240786219404E-2</c:v>
                </c:pt>
                <c:pt idx="118">
                  <c:v>1.3893536952379729E-2</c:v>
                </c:pt>
                <c:pt idx="119">
                  <c:v>0.10779454150728328</c:v>
                </c:pt>
                <c:pt idx="120">
                  <c:v>2.587572011433668E-2</c:v>
                </c:pt>
                <c:pt idx="121">
                  <c:v>7.7653748118378496E-2</c:v>
                </c:pt>
                <c:pt idx="122">
                  <c:v>8.8741244530514199E-2</c:v>
                </c:pt>
                <c:pt idx="123">
                  <c:v>0.11026390263519012</c:v>
                </c:pt>
                <c:pt idx="124">
                  <c:v>4.7340908509907034E-2</c:v>
                </c:pt>
                <c:pt idx="125">
                  <c:v>5.7486805231804237E-2</c:v>
                </c:pt>
                <c:pt idx="126">
                  <c:v>8.9770759324262109E-2</c:v>
                </c:pt>
                <c:pt idx="127">
                  <c:v>4.4042730261303793E-2</c:v>
                </c:pt>
                <c:pt idx="128">
                  <c:v>4.3511271263047241E-2</c:v>
                </c:pt>
                <c:pt idx="129">
                  <c:v>7.5427919423478554E-2</c:v>
                </c:pt>
                <c:pt idx="130">
                  <c:v>1.0686505026203681E-2</c:v>
                </c:pt>
                <c:pt idx="131">
                  <c:v>6.4319626487181522E-2</c:v>
                </c:pt>
                <c:pt idx="132">
                  <c:v>3.2360936069459535E-2</c:v>
                </c:pt>
                <c:pt idx="133">
                  <c:v>4.34807483464641E-2</c:v>
                </c:pt>
                <c:pt idx="134">
                  <c:v>4.4207370142231688E-2</c:v>
                </c:pt>
                <c:pt idx="135">
                  <c:v>6.8509031250430008E-2</c:v>
                </c:pt>
                <c:pt idx="136">
                  <c:v>1.1787470372104814E-2</c:v>
                </c:pt>
                <c:pt idx="137">
                  <c:v>7.3106069834317347E-2</c:v>
                </c:pt>
                <c:pt idx="138">
                  <c:v>7.4794573991229782E-2</c:v>
                </c:pt>
                <c:pt idx="139">
                  <c:v>3.7545794417722322E-2</c:v>
                </c:pt>
                <c:pt idx="140">
                  <c:v>3.7186531530629285E-2</c:v>
                </c:pt>
                <c:pt idx="141">
                  <c:v>2.4948623019943023E-2</c:v>
                </c:pt>
                <c:pt idx="142">
                  <c:v>1.2644819841355031E-2</c:v>
                </c:pt>
                <c:pt idx="143">
                  <c:v>2.6077176616786088E-2</c:v>
                </c:pt>
                <c:pt idx="144">
                  <c:v>1.3609942234832216E-2</c:v>
                </c:pt>
                <c:pt idx="145">
                  <c:v>0</c:v>
                </c:pt>
                <c:pt idx="146">
                  <c:v>1.4457239728084189E-2</c:v>
                </c:pt>
                <c:pt idx="147">
                  <c:v>4.2473991051579563E-2</c:v>
                </c:pt>
                <c:pt idx="148">
                  <c:v>2.7983189938140363E-2</c:v>
                </c:pt>
                <c:pt idx="149">
                  <c:v>5.4845120806662033E-2</c:v>
                </c:pt>
                <c:pt idx="150">
                  <c:v>1.3385992041224573E-2</c:v>
                </c:pt>
                <c:pt idx="151">
                  <c:v>3.9116616412680306E-2</c:v>
                </c:pt>
                <c:pt idx="152">
                  <c:v>2.5506729440428269E-2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B5-4B0A-8344-254756E88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10256"/>
        <c:axId val="1"/>
      </c:scatterChart>
      <c:valAx>
        <c:axId val="782210256"/>
        <c:scaling>
          <c:orientation val="minMax"/>
          <c:max val="1990"/>
          <c:min val="191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906190424684984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5336051798633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10256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429922891403222"/>
          <c:y val="0.44574235275399904"/>
          <c:w val="0.18857729676530346"/>
          <c:h val="0.16628730258180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83198590831719"/>
          <c:y val="0.10989357413691221"/>
          <c:w val="0.63531487450223301"/>
          <c:h val="0.70331887447623809"/>
        </c:manualLayout>
      </c:layout>
      <c:lineChart>
        <c:grouping val="standard"/>
        <c:varyColors val="0"/>
        <c:ser>
          <c:idx val="0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(EA)'!$K$4:$R$4</c:f>
              <c:strCache>
                <c:ptCount val="8"/>
                <c:pt idx="0">
                  <c:v>1910s</c:v>
                </c:pt>
                <c:pt idx="1">
                  <c:v>1920s</c:v>
                </c:pt>
                <c:pt idx="2">
                  <c:v>1930s</c:v>
                </c:pt>
                <c:pt idx="3">
                  <c:v>1940s</c:v>
                </c:pt>
                <c:pt idx="4">
                  <c:v>1950s</c:v>
                </c:pt>
                <c:pt idx="5">
                  <c:v>1960s</c:v>
                </c:pt>
                <c:pt idx="6">
                  <c:v>1970s</c:v>
                </c:pt>
                <c:pt idx="7">
                  <c:v>1980s</c:v>
                </c:pt>
              </c:strCache>
            </c:strRef>
          </c:cat>
          <c:val>
            <c:numRef>
              <c:f>'Decades (EA)'!$K$7:$R$7</c:f>
              <c:numCache>
                <c:formatCode>0</c:formatCode>
                <c:ptCount val="8"/>
                <c:pt idx="1">
                  <c:v>0.2471905489495102</c:v>
                </c:pt>
                <c:pt idx="2">
                  <c:v>0.39801563053310163</c:v>
                </c:pt>
                <c:pt idx="3">
                  <c:v>0.37477955827543358</c:v>
                </c:pt>
                <c:pt idx="4">
                  <c:v>0.38237059324285111</c:v>
                </c:pt>
                <c:pt idx="5">
                  <c:v>0.2722373269789195</c:v>
                </c:pt>
                <c:pt idx="6">
                  <c:v>0.13640768191972596</c:v>
                </c:pt>
                <c:pt idx="7">
                  <c:v>0.12533213406365235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89C-46D1-AD5D-0F74619CAA0A}"/>
            </c:ext>
          </c:extLst>
        </c:ser>
        <c:ser>
          <c:idx val="1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(EA)'!$K$4:$R$4</c:f>
              <c:strCache>
                <c:ptCount val="8"/>
                <c:pt idx="0">
                  <c:v>1910s</c:v>
                </c:pt>
                <c:pt idx="1">
                  <c:v>1920s</c:v>
                </c:pt>
                <c:pt idx="2">
                  <c:v>1930s</c:v>
                </c:pt>
                <c:pt idx="3">
                  <c:v>1940s</c:v>
                </c:pt>
                <c:pt idx="4">
                  <c:v>1950s</c:v>
                </c:pt>
                <c:pt idx="5">
                  <c:v>1960s</c:v>
                </c:pt>
                <c:pt idx="6">
                  <c:v>1970s</c:v>
                </c:pt>
                <c:pt idx="7">
                  <c:v>1980s</c:v>
                </c:pt>
              </c:strCache>
            </c:strRef>
          </c:cat>
          <c:val>
            <c:numRef>
              <c:f>'Decades (EA)'!$K$8:$R$8</c:f>
              <c:numCache>
                <c:formatCode>0</c:formatCode>
                <c:ptCount val="8"/>
                <c:pt idx="0">
                  <c:v>0.13536261488394327</c:v>
                </c:pt>
                <c:pt idx="1">
                  <c:v>9.8479345210974609E-2</c:v>
                </c:pt>
                <c:pt idx="2">
                  <c:v>8.7335642136583347E-2</c:v>
                </c:pt>
                <c:pt idx="3">
                  <c:v>8.0498077575427429E-2</c:v>
                </c:pt>
                <c:pt idx="4">
                  <c:v>7.17439176865734E-2</c:v>
                </c:pt>
                <c:pt idx="5">
                  <c:v>5.5046099108393899E-2</c:v>
                </c:pt>
                <c:pt idx="6">
                  <c:v>3.0762898258892949E-2</c:v>
                </c:pt>
                <c:pt idx="7">
                  <c:v>2.3988546908164168E-2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89C-46D1-AD5D-0F74619CAA0A}"/>
            </c:ext>
          </c:extLst>
        </c:ser>
        <c:ser>
          <c:idx val="2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(EA)'!$K$4:$R$4</c:f>
              <c:strCache>
                <c:ptCount val="8"/>
                <c:pt idx="0">
                  <c:v>1910s</c:v>
                </c:pt>
                <c:pt idx="1">
                  <c:v>1920s</c:v>
                </c:pt>
                <c:pt idx="2">
                  <c:v>1930s</c:v>
                </c:pt>
                <c:pt idx="3">
                  <c:v>1940s</c:v>
                </c:pt>
                <c:pt idx="4">
                  <c:v>1950s</c:v>
                </c:pt>
                <c:pt idx="5">
                  <c:v>1960s</c:v>
                </c:pt>
                <c:pt idx="6">
                  <c:v>1970s</c:v>
                </c:pt>
                <c:pt idx="7">
                  <c:v>1980s</c:v>
                </c:pt>
              </c:strCache>
            </c:strRef>
          </c:cat>
          <c:val>
            <c:numRef>
              <c:f>'Decades (EA)'!$K$9:$R$9</c:f>
              <c:numCache>
                <c:formatCode>0</c:formatCode>
                <c:ptCount val="8"/>
                <c:pt idx="0">
                  <c:v>0.12640692417999472</c:v>
                </c:pt>
                <c:pt idx="1">
                  <c:v>0.1251905177794424</c:v>
                </c:pt>
                <c:pt idx="2">
                  <c:v>8.8171997114771777E-2</c:v>
                </c:pt>
                <c:pt idx="3">
                  <c:v>7.129304785346291E-2</c:v>
                </c:pt>
                <c:pt idx="4">
                  <c:v>6.22521041135356E-2</c:v>
                </c:pt>
                <c:pt idx="5">
                  <c:v>4.4672715237414728E-2</c:v>
                </c:pt>
                <c:pt idx="6">
                  <c:v>2.4494129509738647E-2</c:v>
                </c:pt>
                <c:pt idx="7">
                  <c:v>2.5506729440428269E-2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89C-46D1-AD5D-0F74619CA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192368"/>
        <c:axId val="1"/>
      </c:lineChart>
      <c:catAx>
        <c:axId val="7821923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82192368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
sub-title</a:t>
            </a:r>
          </a:p>
        </c:rich>
      </c:tx>
      <c:layout>
        <c:manualLayout>
          <c:xMode val="edge"/>
          <c:yMode val="edge"/>
          <c:x val="0.38477387824839693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53032973922606"/>
          <c:y val="0.19862094475048664"/>
          <c:w val="0.72383204819005365"/>
          <c:h val="0.59586283425145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(EAF)'!$A$4</c:f>
              <c:strCache>
                <c:ptCount val="1"/>
                <c:pt idx="0">
                  <c:v>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(EAF)'!$B$4:$FH$4</c:f>
              <c:numCache>
                <c:formatCode>0.00</c:formatCode>
                <c:ptCount val="163"/>
                <c:pt idx="95">
                  <c:v>0.36639211619813566</c:v>
                </c:pt>
                <c:pt idx="96">
                  <c:v>0.39276555694293436</c:v>
                </c:pt>
                <c:pt idx="97">
                  <c:v>0.36012782376976887</c:v>
                </c:pt>
                <c:pt idx="98">
                  <c:v>0.31123601704110565</c:v>
                </c:pt>
                <c:pt idx="99">
                  <c:v>0.37628937286523856</c:v>
                </c:pt>
                <c:pt idx="100">
                  <c:v>0.38323072700401833</c:v>
                </c:pt>
                <c:pt idx="101">
                  <c:v>0.24662731494930853</c:v>
                </c:pt>
                <c:pt idx="102">
                  <c:v>0.31424014407784912</c:v>
                </c:pt>
                <c:pt idx="103">
                  <c:v>0.44860659267548908</c:v>
                </c:pt>
                <c:pt idx="104">
                  <c:v>0.45763897515020363</c:v>
                </c:pt>
                <c:pt idx="105">
                  <c:v>0.25477736211103569</c:v>
                </c:pt>
                <c:pt idx="106">
                  <c:v>0.35187542965982199</c:v>
                </c:pt>
                <c:pt idx="107">
                  <c:v>0.62596294770275673</c:v>
                </c:pt>
                <c:pt idx="108">
                  <c:v>0.27589477383100647</c:v>
                </c:pt>
                <c:pt idx="109">
                  <c:v>0.36569066999372302</c:v>
                </c:pt>
                <c:pt idx="110">
                  <c:v>0.43256071796590473</c:v>
                </c:pt>
                <c:pt idx="111">
                  <c:v>0.36774824319782745</c:v>
                </c:pt>
                <c:pt idx="112">
                  <c:v>0.48564043888997083</c:v>
                </c:pt>
                <c:pt idx="113">
                  <c:v>0.42243567047477398</c:v>
                </c:pt>
                <c:pt idx="114">
                  <c:v>0.39635443461788172</c:v>
                </c:pt>
                <c:pt idx="115">
                  <c:v>0.6861040846336498</c:v>
                </c:pt>
                <c:pt idx="116">
                  <c:v>0.52704765633424777</c:v>
                </c:pt>
                <c:pt idx="117">
                  <c:v>0.45854932707708745</c:v>
                </c:pt>
                <c:pt idx="118">
                  <c:v>0.55714339200051344</c:v>
                </c:pt>
                <c:pt idx="119">
                  <c:v>0.426942834078815</c:v>
                </c:pt>
                <c:pt idx="120">
                  <c:v>0.58151727152487409</c:v>
                </c:pt>
                <c:pt idx="121">
                  <c:v>0.56875923130126482</c:v>
                </c:pt>
                <c:pt idx="122">
                  <c:v>0.47243586960626172</c:v>
                </c:pt>
                <c:pt idx="123">
                  <c:v>0.57819293018089479</c:v>
                </c:pt>
                <c:pt idx="124">
                  <c:v>0.48695606946171616</c:v>
                </c:pt>
                <c:pt idx="125">
                  <c:v>0.42607563091276873</c:v>
                </c:pt>
                <c:pt idx="126">
                  <c:v>0.54956511460912261</c:v>
                </c:pt>
                <c:pt idx="127">
                  <c:v>0.56481006190110017</c:v>
                </c:pt>
                <c:pt idx="128">
                  <c:v>0.4650110162562911</c:v>
                </c:pt>
                <c:pt idx="129">
                  <c:v>0.47228345617212919</c:v>
                </c:pt>
                <c:pt idx="130">
                  <c:v>0.51388826311890334</c:v>
                </c:pt>
                <c:pt idx="131">
                  <c:v>0.41127097380148264</c:v>
                </c:pt>
                <c:pt idx="132">
                  <c:v>0.5164467126620842</c:v>
                </c:pt>
                <c:pt idx="133">
                  <c:v>0.47363801507244624</c:v>
                </c:pt>
                <c:pt idx="134">
                  <c:v>0.37741060660922565</c:v>
                </c:pt>
                <c:pt idx="135">
                  <c:v>0.24377587772357992</c:v>
                </c:pt>
                <c:pt idx="136">
                  <c:v>0.29012008061306832</c:v>
                </c:pt>
                <c:pt idx="137">
                  <c:v>0.34117774586742317</c:v>
                </c:pt>
                <c:pt idx="138">
                  <c:v>0.28400848054732597</c:v>
                </c:pt>
                <c:pt idx="139">
                  <c:v>0.20587822972502273</c:v>
                </c:pt>
                <c:pt idx="140">
                  <c:v>0.20553185732895413</c:v>
                </c:pt>
                <c:pt idx="141">
                  <c:v>0.24931694498074208</c:v>
                </c:pt>
                <c:pt idx="142">
                  <c:v>0.11273345687990155</c:v>
                </c:pt>
                <c:pt idx="143">
                  <c:v>0.23162363277871581</c:v>
                </c:pt>
                <c:pt idx="144">
                  <c:v>0.32754594438946694</c:v>
                </c:pt>
                <c:pt idx="145">
                  <c:v>0.26339823788190236</c:v>
                </c:pt>
                <c:pt idx="146">
                  <c:v>0.2350808132453357</c:v>
                </c:pt>
                <c:pt idx="147">
                  <c:v>0.20323930210106309</c:v>
                </c:pt>
                <c:pt idx="148">
                  <c:v>0.24666754117504483</c:v>
                </c:pt>
                <c:pt idx="149">
                  <c:v>0.10583412168162631</c:v>
                </c:pt>
                <c:pt idx="150">
                  <c:v>0.22078635045792747</c:v>
                </c:pt>
                <c:pt idx="151">
                  <c:v>0.2900857709507787</c:v>
                </c:pt>
                <c:pt idx="152">
                  <c:v>0.11394684629448824</c:v>
                </c:pt>
                <c:pt idx="153">
                  <c:v>0.18360379808748542</c:v>
                </c:pt>
                <c:pt idx="154">
                  <c:v>0.12670405551299987</c:v>
                </c:pt>
                <c:pt idx="155">
                  <c:v>0.14055934969126127</c:v>
                </c:pt>
                <c:pt idx="156">
                  <c:v>0.20907640889434573</c:v>
                </c:pt>
                <c:pt idx="157">
                  <c:v>0.15422576492824788</c:v>
                </c:pt>
                <c:pt idx="158">
                  <c:v>0.11158204934939296</c:v>
                </c:pt>
                <c:pt idx="159">
                  <c:v>0.11012653401099697</c:v>
                </c:pt>
                <c:pt idx="160">
                  <c:v>0.10846045802851424</c:v>
                </c:pt>
                <c:pt idx="161">
                  <c:v>8.0119645337036638E-2</c:v>
                </c:pt>
                <c:pt idx="162">
                  <c:v>0.11847921657329408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A3-4B22-8998-3378A700424A}"/>
            </c:ext>
          </c:extLst>
        </c:ser>
        <c:ser>
          <c:idx val="1"/>
          <c:order val="1"/>
          <c:tx>
            <c:strRef>
              <c:f>'Mortality by birth year (EAF)'!$A$5</c:f>
              <c:strCache>
                <c:ptCount val="1"/>
                <c:pt idx="0">
                  <c:v>12.5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(EAF)'!$B$5:$FH$5</c:f>
              <c:numCache>
                <c:formatCode>0.00</c:formatCode>
                <c:ptCount val="163"/>
                <c:pt idx="90">
                  <c:v>0.1386836728246906</c:v>
                </c:pt>
                <c:pt idx="91">
                  <c:v>3.9808593911100407E-2</c:v>
                </c:pt>
                <c:pt idx="92">
                  <c:v>7.9992485505911565E-2</c:v>
                </c:pt>
                <c:pt idx="93">
                  <c:v>5.7575761065197642E-2</c:v>
                </c:pt>
                <c:pt idx="94">
                  <c:v>0.21185494022609158</c:v>
                </c:pt>
                <c:pt idx="95">
                  <c:v>0.13529678606350329</c:v>
                </c:pt>
                <c:pt idx="96">
                  <c:v>0.1163885336344434</c:v>
                </c:pt>
                <c:pt idx="97">
                  <c:v>0.11682386290953335</c:v>
                </c:pt>
                <c:pt idx="98">
                  <c:v>0.1172620713484982</c:v>
                </c:pt>
                <c:pt idx="99">
                  <c:v>7.8466790304172598E-2</c:v>
                </c:pt>
                <c:pt idx="100">
                  <c:v>0.13795375403894103</c:v>
                </c:pt>
                <c:pt idx="101">
                  <c:v>0.15840256086252094</c:v>
                </c:pt>
                <c:pt idx="102">
                  <c:v>0</c:v>
                </c:pt>
                <c:pt idx="103">
                  <c:v>5.9959577651130719E-2</c:v>
                </c:pt>
                <c:pt idx="104">
                  <c:v>0.10040567910585932</c:v>
                </c:pt>
                <c:pt idx="105">
                  <c:v>4.0352314443311978E-2</c:v>
                </c:pt>
                <c:pt idx="106">
                  <c:v>0.14191139320212801</c:v>
                </c:pt>
                <c:pt idx="107">
                  <c:v>6.1113916013508296E-2</c:v>
                </c:pt>
                <c:pt idx="108">
                  <c:v>0.14328117325502157</c:v>
                </c:pt>
                <c:pt idx="109">
                  <c:v>0.10283556736747736</c:v>
                </c:pt>
                <c:pt idx="110">
                  <c:v>0.10057319580914309</c:v>
                </c:pt>
                <c:pt idx="111">
                  <c:v>3.8935690865534688E-2</c:v>
                </c:pt>
                <c:pt idx="112">
                  <c:v>5.5577030005347486E-2</c:v>
                </c:pt>
                <c:pt idx="113">
                  <c:v>3.5477421847665475E-2</c:v>
                </c:pt>
                <c:pt idx="114">
                  <c:v>8.5710367526055944E-2</c:v>
                </c:pt>
                <c:pt idx="115">
                  <c:v>3.3346594217878299E-2</c:v>
                </c:pt>
                <c:pt idx="116">
                  <c:v>4.6580784773218441E-2</c:v>
                </c:pt>
                <c:pt idx="117">
                  <c:v>7.4253910444823837E-2</c:v>
                </c:pt>
                <c:pt idx="118">
                  <c:v>8.5878576461086681E-2</c:v>
                </c:pt>
                <c:pt idx="119">
                  <c:v>0.12367499420788777</c:v>
                </c:pt>
                <c:pt idx="120">
                  <c:v>6.5732220487716916E-2</c:v>
                </c:pt>
                <c:pt idx="121">
                  <c:v>0.14398882225768322</c:v>
                </c:pt>
                <c:pt idx="122">
                  <c:v>9.0481966321725407E-2</c:v>
                </c:pt>
                <c:pt idx="123">
                  <c:v>3.7981171882319677E-2</c:v>
                </c:pt>
                <c:pt idx="124">
                  <c:v>9.8979617514622961E-2</c:v>
                </c:pt>
                <c:pt idx="125">
                  <c:v>7.2655518929383711E-2</c:v>
                </c:pt>
                <c:pt idx="126">
                  <c:v>7.1299115407204461E-2</c:v>
                </c:pt>
                <c:pt idx="127">
                  <c:v>0.1052022612889417</c:v>
                </c:pt>
                <c:pt idx="128">
                  <c:v>8.0866095848915256E-2</c:v>
                </c:pt>
                <c:pt idx="129">
                  <c:v>2.2829697646908818E-2</c:v>
                </c:pt>
                <c:pt idx="130">
                  <c:v>5.6558239122841608E-2</c:v>
                </c:pt>
                <c:pt idx="131">
                  <c:v>7.9295265368062473E-2</c:v>
                </c:pt>
                <c:pt idx="132">
                  <c:v>4.5490771927381705E-2</c:v>
                </c:pt>
                <c:pt idx="133">
                  <c:v>9.1608611350544211E-2</c:v>
                </c:pt>
                <c:pt idx="134">
                  <c:v>3.5013276158987583E-2</c:v>
                </c:pt>
                <c:pt idx="135">
                  <c:v>4.8286653253487452E-2</c:v>
                </c:pt>
                <c:pt idx="136">
                  <c:v>5.0000303814346045E-2</c:v>
                </c:pt>
                <c:pt idx="137">
                  <c:v>5.1914512071867085E-2</c:v>
                </c:pt>
                <c:pt idx="138">
                  <c:v>6.6836117612371668E-2</c:v>
                </c:pt>
                <c:pt idx="139">
                  <c:v>9.4944786764934383E-2</c:v>
                </c:pt>
                <c:pt idx="140">
                  <c:v>6.7510072067312493E-2</c:v>
                </c:pt>
                <c:pt idx="141">
                  <c:v>1.3615296947325436E-2</c:v>
                </c:pt>
                <c:pt idx="142">
                  <c:v>4.1456586279374819E-2</c:v>
                </c:pt>
                <c:pt idx="143">
                  <c:v>4.2588716096672287E-2</c:v>
                </c:pt>
                <c:pt idx="144">
                  <c:v>7.3447193895753174E-2</c:v>
                </c:pt>
                <c:pt idx="145">
                  <c:v>4.6090838063670612E-2</c:v>
                </c:pt>
                <c:pt idx="146">
                  <c:v>1.5533149308696183E-2</c:v>
                </c:pt>
                <c:pt idx="147">
                  <c:v>3.1027939388825525E-2</c:v>
                </c:pt>
                <c:pt idx="148">
                  <c:v>6.1148587925621847E-2</c:v>
                </c:pt>
                <c:pt idx="149">
                  <c:v>4.4771379316728609E-2</c:v>
                </c:pt>
                <c:pt idx="150">
                  <c:v>5.8041769596973498E-2</c:v>
                </c:pt>
                <c:pt idx="151">
                  <c:v>5.7493210253095346E-2</c:v>
                </c:pt>
                <c:pt idx="152">
                  <c:v>2.8478438333572793E-2</c:v>
                </c:pt>
                <c:pt idx="153">
                  <c:v>2.789638390334015E-2</c:v>
                </c:pt>
                <c:pt idx="154">
                  <c:v>6.9012150417226761E-2</c:v>
                </c:pt>
                <c:pt idx="155">
                  <c:v>9.5958923000915172E-2</c:v>
                </c:pt>
                <c:pt idx="156">
                  <c:v>1.3616874793789454E-2</c:v>
                </c:pt>
                <c:pt idx="157">
                  <c:v>2.7151863221945984E-2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A3-4B22-8998-3378A700424A}"/>
            </c:ext>
          </c:extLst>
        </c:ser>
        <c:ser>
          <c:idx val="2"/>
          <c:order val="2"/>
          <c:tx>
            <c:strRef>
              <c:f>'Mortality by birth year (EAF)'!$A$6</c:f>
              <c:strCache>
                <c:ptCount val="1"/>
                <c:pt idx="0">
                  <c:v>17.5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(EAF)'!$B$6:$FH$6</c:f>
              <c:numCache>
                <c:formatCode>0.00</c:formatCode>
                <c:ptCount val="163"/>
                <c:pt idx="85">
                  <c:v>8.1053330173334159E-2</c:v>
                </c:pt>
                <c:pt idx="86">
                  <c:v>0.14106322740008906</c:v>
                </c:pt>
                <c:pt idx="87">
                  <c:v>0.12024259665330383</c:v>
                </c:pt>
                <c:pt idx="88">
                  <c:v>9.5102549649902793E-2</c:v>
                </c:pt>
                <c:pt idx="89">
                  <c:v>9.4506229992440446E-2</c:v>
                </c:pt>
                <c:pt idx="90">
                  <c:v>3.7564573031483958E-2</c:v>
                </c:pt>
                <c:pt idx="91">
                  <c:v>3.7330821616106145E-2</c:v>
                </c:pt>
                <c:pt idx="92">
                  <c:v>0.12986802885118437</c:v>
                </c:pt>
                <c:pt idx="93">
                  <c:v>0.11065704631519314</c:v>
                </c:pt>
                <c:pt idx="94">
                  <c:v>5.4996626873551752E-2</c:v>
                </c:pt>
                <c:pt idx="95">
                  <c:v>7.4175333032720864E-2</c:v>
                </c:pt>
                <c:pt idx="96">
                  <c:v>7.5043178935260815E-2</c:v>
                </c:pt>
                <c:pt idx="97">
                  <c:v>1.8983732831173966E-2</c:v>
                </c:pt>
                <c:pt idx="98">
                  <c:v>0.11525486066456099</c:v>
                </c:pt>
                <c:pt idx="99">
                  <c:v>7.7769727606444891E-2</c:v>
                </c:pt>
                <c:pt idx="100">
                  <c:v>9.8400639421209801E-2</c:v>
                </c:pt>
                <c:pt idx="101">
                  <c:v>3.984868582898464E-2</c:v>
                </c:pt>
                <c:pt idx="102">
                  <c:v>0.10087371990381935</c:v>
                </c:pt>
                <c:pt idx="103">
                  <c:v>4.0863138249327205E-2</c:v>
                </c:pt>
                <c:pt idx="104">
                  <c:v>6.2085090642338733E-2</c:v>
                </c:pt>
                <c:pt idx="105">
                  <c:v>8.4024215619295475E-2</c:v>
                </c:pt>
                <c:pt idx="106">
                  <c:v>8.4445322891607222E-2</c:v>
                </c:pt>
                <c:pt idx="107">
                  <c:v>4.1777690792911978E-2</c:v>
                </c:pt>
                <c:pt idx="108">
                  <c:v>6.1813470365500389E-2</c:v>
                </c:pt>
                <c:pt idx="109">
                  <c:v>4.0767420186181749E-2</c:v>
                </c:pt>
                <c:pt idx="110">
                  <c:v>0.14018484016025395</c:v>
                </c:pt>
                <c:pt idx="111">
                  <c:v>3.881792207158518E-2</c:v>
                </c:pt>
                <c:pt idx="112">
                  <c:v>3.686456059235392E-2</c:v>
                </c:pt>
                <c:pt idx="113">
                  <c:v>3.5336997763510812E-2</c:v>
                </c:pt>
                <c:pt idx="114">
                  <c:v>3.403787183985952E-2</c:v>
                </c:pt>
                <c:pt idx="115">
                  <c:v>6.6178388399002641E-2</c:v>
                </c:pt>
                <c:pt idx="116">
                  <c:v>3.0811915606187804E-2</c:v>
                </c:pt>
                <c:pt idx="117">
                  <c:v>2.9545210209923522E-2</c:v>
                </c:pt>
                <c:pt idx="118">
                  <c:v>0.14187809522493977</c:v>
                </c:pt>
                <c:pt idx="119">
                  <c:v>4.074684794370672E-2</c:v>
                </c:pt>
                <c:pt idx="120">
                  <c:v>0.10354720776547521</c:v>
                </c:pt>
                <c:pt idx="121">
                  <c:v>9.0522201839898397E-2</c:v>
                </c:pt>
                <c:pt idx="122">
                  <c:v>3.8223042504569857E-2</c:v>
                </c:pt>
                <c:pt idx="123">
                  <c:v>4.9993170620435928E-2</c:v>
                </c:pt>
                <c:pt idx="124">
                  <c:v>4.9051978542211994E-2</c:v>
                </c:pt>
                <c:pt idx="125">
                  <c:v>8.4162974463027423E-2</c:v>
                </c:pt>
                <c:pt idx="126">
                  <c:v>2.3536491541361528E-2</c:v>
                </c:pt>
                <c:pt idx="127">
                  <c:v>0.11544725577791957</c:v>
                </c:pt>
                <c:pt idx="128">
                  <c:v>3.4170765003810548E-2</c:v>
                </c:pt>
                <c:pt idx="129">
                  <c:v>4.5051047995724153E-2</c:v>
                </c:pt>
                <c:pt idx="130">
                  <c:v>3.3484844104929412E-2</c:v>
                </c:pt>
                <c:pt idx="131">
                  <c:v>4.4734501760942347E-2</c:v>
                </c:pt>
                <c:pt idx="132">
                  <c:v>5.6248184259394943E-2</c:v>
                </c:pt>
                <c:pt idx="133">
                  <c:v>3.4058201374623974E-2</c:v>
                </c:pt>
                <c:pt idx="134">
                  <c:v>4.6212600142704507E-2</c:v>
                </c:pt>
                <c:pt idx="135">
                  <c:v>8.3797557034975628E-2</c:v>
                </c:pt>
                <c:pt idx="136">
                  <c:v>6.195128929956701E-2</c:v>
                </c:pt>
                <c:pt idx="137">
                  <c:v>6.426051215741288E-2</c:v>
                </c:pt>
                <c:pt idx="138">
                  <c:v>5.281125701940162E-2</c:v>
                </c:pt>
                <c:pt idx="139">
                  <c:v>2.6632486852629842E-2</c:v>
                </c:pt>
                <c:pt idx="140">
                  <c:v>3.9625578175985637E-2</c:v>
                </c:pt>
                <c:pt idx="141">
                  <c:v>5.3230557688847782E-2</c:v>
                </c:pt>
                <c:pt idx="142">
                  <c:v>6.7491924624964575E-2</c:v>
                </c:pt>
                <c:pt idx="143">
                  <c:v>5.5653801288266677E-2</c:v>
                </c:pt>
                <c:pt idx="144">
                  <c:v>7.2506147118281683E-2</c:v>
                </c:pt>
                <c:pt idx="145">
                  <c:v>4.5724325347791257E-2</c:v>
                </c:pt>
                <c:pt idx="146">
                  <c:v>6.1611257229395602E-2</c:v>
                </c:pt>
                <c:pt idx="147">
                  <c:v>1.5045963160561039E-2</c:v>
                </c:pt>
                <c:pt idx="148">
                  <c:v>5.9545669518854615E-2</c:v>
                </c:pt>
                <c:pt idx="149">
                  <c:v>2.9201185509729326E-2</c:v>
                </c:pt>
                <c:pt idx="150">
                  <c:v>5.7058483947522748E-2</c:v>
                </c:pt>
                <c:pt idx="151">
                  <c:v>8.3388775287124933E-2</c:v>
                </c:pt>
                <c:pt idx="152">
                  <c:v>6.79640828851895E-2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2A3-4B22-8998-3378A7004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93200"/>
        <c:axId val="1"/>
      </c:scatterChart>
      <c:valAx>
        <c:axId val="782193200"/>
        <c:scaling>
          <c:orientation val="minMax"/>
          <c:max val="1990"/>
          <c:min val="191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6668118896463984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5336051798633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193200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667994419624217"/>
          <c:y val="0.48962372426864148"/>
          <c:w val="0.20572068738033103"/>
          <c:h val="0.157049119105035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3671510263756"/>
          <c:y val="0.10989357413691221"/>
          <c:w val="0.66472760017363275"/>
          <c:h val="0.70331887447623809"/>
        </c:manualLayout>
      </c:layout>
      <c:lineChart>
        <c:grouping val="standard"/>
        <c:varyColors val="0"/>
        <c:ser>
          <c:idx val="0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(EA)'!$K$4:$R$4</c:f>
              <c:strCache>
                <c:ptCount val="8"/>
                <c:pt idx="0">
                  <c:v>1910s</c:v>
                </c:pt>
                <c:pt idx="1">
                  <c:v>1920s</c:v>
                </c:pt>
                <c:pt idx="2">
                  <c:v>1930s</c:v>
                </c:pt>
                <c:pt idx="3">
                  <c:v>1940s</c:v>
                </c:pt>
                <c:pt idx="4">
                  <c:v>1950s</c:v>
                </c:pt>
                <c:pt idx="5">
                  <c:v>1960s</c:v>
                </c:pt>
                <c:pt idx="6">
                  <c:v>1970s</c:v>
                </c:pt>
                <c:pt idx="7">
                  <c:v>1980s</c:v>
                </c:pt>
              </c:strCache>
            </c:strRef>
          </c:cat>
          <c:val>
            <c:numRef>
              <c:f>'Decades (EA)'!$K$34:$R$34</c:f>
              <c:numCache>
                <c:formatCode>0</c:formatCode>
                <c:ptCount val="8"/>
                <c:pt idx="1">
                  <c:v>0.34854450309160673</c:v>
                </c:pt>
                <c:pt idx="2">
                  <c:v>0.38940579818851295</c:v>
                </c:pt>
                <c:pt idx="3">
                  <c:v>0.51357238821275319</c:v>
                </c:pt>
                <c:pt idx="4">
                  <c:v>0.49346623989962901</c:v>
                </c:pt>
                <c:pt idx="5">
                  <c:v>0.32487657608921605</c:v>
                </c:pt>
                <c:pt idx="6">
                  <c:v>0.223250918871677</c:v>
                </c:pt>
                <c:pt idx="7">
                  <c:v>0.13347341653883893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686-4059-BB26-84FCCCDB250A}"/>
            </c:ext>
          </c:extLst>
        </c:ser>
        <c:ser>
          <c:idx val="1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(EA)'!$K$4:$R$4</c:f>
              <c:strCache>
                <c:ptCount val="8"/>
                <c:pt idx="0">
                  <c:v>1910s</c:v>
                </c:pt>
                <c:pt idx="1">
                  <c:v>1920s</c:v>
                </c:pt>
                <c:pt idx="2">
                  <c:v>1930s</c:v>
                </c:pt>
                <c:pt idx="3">
                  <c:v>1940s</c:v>
                </c:pt>
                <c:pt idx="4">
                  <c:v>1950s</c:v>
                </c:pt>
                <c:pt idx="5">
                  <c:v>1960s</c:v>
                </c:pt>
                <c:pt idx="6">
                  <c:v>1970s</c:v>
                </c:pt>
                <c:pt idx="7">
                  <c:v>1980s</c:v>
                </c:pt>
              </c:strCache>
            </c:strRef>
          </c:cat>
          <c:val>
            <c:numRef>
              <c:f>'Decades (EA)'!$K$35:$R$35</c:f>
              <c:numCache>
                <c:formatCode>0</c:formatCode>
                <c:ptCount val="8"/>
                <c:pt idx="0">
                  <c:v>8.9361079895686243E-2</c:v>
                </c:pt>
                <c:pt idx="1">
                  <c:v>0.12107683636998498</c:v>
                </c:pt>
                <c:pt idx="2">
                  <c:v>7.8528720983969083E-2</c:v>
                </c:pt>
                <c:pt idx="3">
                  <c:v>7.7802681605927126E-2</c:v>
                </c:pt>
                <c:pt idx="4">
                  <c:v>7.1402361687164392E-2</c:v>
                </c:pt>
                <c:pt idx="5">
                  <c:v>5.6470633454319942E-2</c:v>
                </c:pt>
                <c:pt idx="6">
                  <c:v>4.7357008857822472E-2</c:v>
                </c:pt>
                <c:pt idx="7">
                  <c:v>4.3736536627968274E-2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686-4059-BB26-84FCCCDB250A}"/>
            </c:ext>
          </c:extLst>
        </c:ser>
        <c:ser>
          <c:idx val="2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(EA)'!$K$4:$R$4</c:f>
              <c:strCache>
                <c:ptCount val="8"/>
                <c:pt idx="0">
                  <c:v>1910s</c:v>
                </c:pt>
                <c:pt idx="1">
                  <c:v>1920s</c:v>
                </c:pt>
                <c:pt idx="2">
                  <c:v>1930s</c:v>
                </c:pt>
                <c:pt idx="3">
                  <c:v>1940s</c:v>
                </c:pt>
                <c:pt idx="4">
                  <c:v>1950s</c:v>
                </c:pt>
                <c:pt idx="5">
                  <c:v>1960s</c:v>
                </c:pt>
                <c:pt idx="6">
                  <c:v>1970s</c:v>
                </c:pt>
                <c:pt idx="7">
                  <c:v>1980s</c:v>
                </c:pt>
              </c:strCache>
            </c:strRef>
          </c:cat>
          <c:val>
            <c:numRef>
              <c:f>'Decades (EA)'!$K$36:$R$36</c:f>
              <c:numCache>
                <c:formatCode>0</c:formatCode>
                <c:ptCount val="8"/>
                <c:pt idx="0">
                  <c:v>8.5832023042896846E-2</c:v>
                </c:pt>
                <c:pt idx="1">
                  <c:v>7.9685532547837404E-2</c:v>
                </c:pt>
                <c:pt idx="2">
                  <c:v>6.956865889699157E-2</c:v>
                </c:pt>
                <c:pt idx="3">
                  <c:v>6.3506362475194339E-2</c:v>
                </c:pt>
                <c:pt idx="4">
                  <c:v>5.1740264098121672E-2</c:v>
                </c:pt>
                <c:pt idx="5">
                  <c:v>5.2026853557896685E-2</c:v>
                </c:pt>
                <c:pt idx="6">
                  <c:v>5.5101719842593967E-2</c:v>
                </c:pt>
                <c:pt idx="7">
                  <c:v>6.79640828851895E-2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686-4059-BB26-84FCCCDB2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199856"/>
        <c:axId val="1"/>
      </c:lineChart>
      <c:catAx>
        <c:axId val="782199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82199856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
sub-title</a:t>
            </a:r>
          </a:p>
        </c:rich>
      </c:tx>
      <c:layout>
        <c:manualLayout>
          <c:xMode val="edge"/>
          <c:yMode val="edge"/>
          <c:x val="0.38858352060729195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19658148309349"/>
          <c:y val="0.19862094475048664"/>
          <c:w val="0.73716579644618618"/>
          <c:h val="0.59586283425145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(NEAM)'!$A$4</c:f>
              <c:strCache>
                <c:ptCount val="1"/>
                <c:pt idx="0">
                  <c:v>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(NEAM)'!$B$4:$FH$4</c:f>
              <c:numCache>
                <c:formatCode>0.00</c:formatCode>
                <c:ptCount val="163"/>
                <c:pt idx="95">
                  <c:v>0</c:v>
                </c:pt>
                <c:pt idx="96">
                  <c:v>0.32122383712152602</c:v>
                </c:pt>
                <c:pt idx="97">
                  <c:v>0.16043543460435097</c:v>
                </c:pt>
                <c:pt idx="98">
                  <c:v>0.28456181038223766</c:v>
                </c:pt>
                <c:pt idx="99">
                  <c:v>0.42956925658744455</c:v>
                </c:pt>
                <c:pt idx="100">
                  <c:v>0.57663891591883809</c:v>
                </c:pt>
                <c:pt idx="101">
                  <c:v>0.72557251299137582</c:v>
                </c:pt>
                <c:pt idx="102">
                  <c:v>0.29215035810330142</c:v>
                </c:pt>
                <c:pt idx="103">
                  <c:v>0.44118036335614724</c:v>
                </c:pt>
                <c:pt idx="104">
                  <c:v>0.1480566820201446</c:v>
                </c:pt>
                <c:pt idx="105">
                  <c:v>0.57304751251535768</c:v>
                </c:pt>
                <c:pt idx="106">
                  <c:v>0.27751999254026261</c:v>
                </c:pt>
                <c:pt idx="107">
                  <c:v>0.40361466531195644</c:v>
                </c:pt>
                <c:pt idx="108">
                  <c:v>0</c:v>
                </c:pt>
                <c:pt idx="109">
                  <c:v>0.12680619575072438</c:v>
                </c:pt>
                <c:pt idx="110">
                  <c:v>0.12327790019273266</c:v>
                </c:pt>
                <c:pt idx="111">
                  <c:v>0.11992509957980643</c:v>
                </c:pt>
                <c:pt idx="112">
                  <c:v>0.23352340581744169</c:v>
                </c:pt>
                <c:pt idx="113">
                  <c:v>0.34126020112056199</c:v>
                </c:pt>
                <c:pt idx="114">
                  <c:v>0.33266652177191497</c:v>
                </c:pt>
                <c:pt idx="115">
                  <c:v>0.53751882471551982</c:v>
                </c:pt>
                <c:pt idx="116">
                  <c:v>0.20510302268426098</c:v>
                </c:pt>
                <c:pt idx="117">
                  <c:v>0.29218186201618068</c:v>
                </c:pt>
                <c:pt idx="118">
                  <c:v>0.18716571034346965</c:v>
                </c:pt>
                <c:pt idx="119">
                  <c:v>0.53860286094708598</c:v>
                </c:pt>
                <c:pt idx="120">
                  <c:v>0.42527135204105415</c:v>
                </c:pt>
                <c:pt idx="121">
                  <c:v>0.57616942515461222</c:v>
                </c:pt>
                <c:pt idx="122">
                  <c:v>0.31943514411240659</c:v>
                </c:pt>
                <c:pt idx="123">
                  <c:v>0.46305855096770088</c:v>
                </c:pt>
                <c:pt idx="124">
                  <c:v>0.43638648714696332</c:v>
                </c:pt>
                <c:pt idx="125">
                  <c:v>0.28008626825113897</c:v>
                </c:pt>
                <c:pt idx="126">
                  <c:v>0.40481222966892316</c:v>
                </c:pt>
                <c:pt idx="127">
                  <c:v>0.39226929276487799</c:v>
                </c:pt>
                <c:pt idx="128">
                  <c:v>0.25490955321537395</c:v>
                </c:pt>
                <c:pt idx="129">
                  <c:v>0.43776918427140854</c:v>
                </c:pt>
                <c:pt idx="130">
                  <c:v>0.18487236060966025</c:v>
                </c:pt>
                <c:pt idx="131">
                  <c:v>0.12204457170276024</c:v>
                </c:pt>
                <c:pt idx="132">
                  <c:v>0.48406167926018673</c:v>
                </c:pt>
                <c:pt idx="133">
                  <c:v>0.18033232217393644</c:v>
                </c:pt>
                <c:pt idx="134">
                  <c:v>0.36384320519084912</c:v>
                </c:pt>
                <c:pt idx="135">
                  <c:v>0.12170929705188925</c:v>
                </c:pt>
                <c:pt idx="136">
                  <c:v>6.1530488323122336E-2</c:v>
                </c:pt>
                <c:pt idx="137">
                  <c:v>0.2507817541252047</c:v>
                </c:pt>
                <c:pt idx="138">
                  <c:v>0.19080080867488344</c:v>
                </c:pt>
                <c:pt idx="139">
                  <c:v>0.19213012835259627</c:v>
                </c:pt>
                <c:pt idx="140">
                  <c:v>6.3401010784562659E-2</c:v>
                </c:pt>
                <c:pt idx="141">
                  <c:v>0.43953565996134925</c:v>
                </c:pt>
                <c:pt idx="142">
                  <c:v>0.12469540264323203</c:v>
                </c:pt>
                <c:pt idx="143">
                  <c:v>0.24972215288964117</c:v>
                </c:pt>
                <c:pt idx="144">
                  <c:v>0.24957431980078976</c:v>
                </c:pt>
                <c:pt idx="145">
                  <c:v>0</c:v>
                </c:pt>
                <c:pt idx="146">
                  <c:v>6.3111388021442144E-2</c:v>
                </c:pt>
                <c:pt idx="147">
                  <c:v>0.37484772514005671</c:v>
                </c:pt>
                <c:pt idx="148">
                  <c:v>0.18276550193684826</c:v>
                </c:pt>
                <c:pt idx="149">
                  <c:v>0.17708473476224815</c:v>
                </c:pt>
                <c:pt idx="150">
                  <c:v>0.11361640975440052</c:v>
                </c:pt>
                <c:pt idx="151">
                  <c:v>0.11084813929620575</c:v>
                </c:pt>
                <c:pt idx="152">
                  <c:v>5.3910668286725381E-2</c:v>
                </c:pt>
                <c:pt idx="153">
                  <c:v>0.26505684287126069</c:v>
                </c:pt>
                <c:pt idx="154">
                  <c:v>0.10482505372035043</c:v>
                </c:pt>
                <c:pt idx="155">
                  <c:v>0.10372325622899124</c:v>
                </c:pt>
                <c:pt idx="156">
                  <c:v>0.20249096692858806</c:v>
                </c:pt>
                <c:pt idx="157">
                  <c:v>0.16216023377019301</c:v>
                </c:pt>
                <c:pt idx="158">
                  <c:v>0.21153645804412333</c:v>
                </c:pt>
                <c:pt idx="159">
                  <c:v>0.10237363510350998</c:v>
                </c:pt>
                <c:pt idx="160">
                  <c:v>9.9301759676832357E-2</c:v>
                </c:pt>
                <c:pt idx="161">
                  <c:v>0.14462061914015328</c:v>
                </c:pt>
                <c:pt idx="162">
                  <c:v>0.28210283212436599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B8-48B3-BFE9-3D8818A4D3DA}"/>
            </c:ext>
          </c:extLst>
        </c:ser>
        <c:ser>
          <c:idx val="1"/>
          <c:order val="1"/>
          <c:tx>
            <c:strRef>
              <c:f>'Mortality by birth year (NEAM)'!$A$5</c:f>
              <c:strCache>
                <c:ptCount val="1"/>
                <c:pt idx="0">
                  <c:v>12.5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(NEAM)'!$B$5:$FH$5</c:f>
              <c:numCache>
                <c:formatCode>0.00</c:formatCode>
                <c:ptCount val="163"/>
                <c:pt idx="90">
                  <c:v>0.172424198011949</c:v>
                </c:pt>
                <c:pt idx="91">
                  <c:v>0.17020088810823414</c:v>
                </c:pt>
                <c:pt idx="92">
                  <c:v>0</c:v>
                </c:pt>
                <c:pt idx="93">
                  <c:v>0.14899368177393069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0.28955339140133562</c:v>
                </c:pt>
                <c:pt idx="99">
                  <c:v>0.14396339874550293</c:v>
                </c:pt>
                <c:pt idx="100">
                  <c:v>0</c:v>
                </c:pt>
                <c:pt idx="101">
                  <c:v>0</c:v>
                </c:pt>
                <c:pt idx="102">
                  <c:v>0.13732012094057691</c:v>
                </c:pt>
                <c:pt idx="103">
                  <c:v>0</c:v>
                </c:pt>
                <c:pt idx="104">
                  <c:v>0</c:v>
                </c:pt>
                <c:pt idx="105">
                  <c:v>0.13125705670751123</c:v>
                </c:pt>
                <c:pt idx="106">
                  <c:v>0.12934759916627711</c:v>
                </c:pt>
                <c:pt idx="107">
                  <c:v>0.12750281653721729</c:v>
                </c:pt>
                <c:pt idx="108">
                  <c:v>0</c:v>
                </c:pt>
                <c:pt idx="109">
                  <c:v>0.49581408954898271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0.23048775380533551</c:v>
                </c:pt>
                <c:pt idx="114">
                  <c:v>0.11271453803383014</c:v>
                </c:pt>
                <c:pt idx="115">
                  <c:v>0</c:v>
                </c:pt>
                <c:pt idx="116">
                  <c:v>0.10408752111779672</c:v>
                </c:pt>
                <c:pt idx="117">
                  <c:v>0.19928718163723266</c:v>
                </c:pt>
                <c:pt idx="118">
                  <c:v>9.5501307756707912E-2</c:v>
                </c:pt>
                <c:pt idx="119">
                  <c:v>0</c:v>
                </c:pt>
                <c:pt idx="120">
                  <c:v>8.392691342242288E-2</c:v>
                </c:pt>
                <c:pt idx="121">
                  <c:v>0.1614382651275767</c:v>
                </c:pt>
                <c:pt idx="122">
                  <c:v>0.23366549480565107</c:v>
                </c:pt>
                <c:pt idx="123">
                  <c:v>7.5015546409376743E-2</c:v>
                </c:pt>
                <c:pt idx="124">
                  <c:v>0.14454609166520493</c:v>
                </c:pt>
                <c:pt idx="125">
                  <c:v>0.13863520091238599</c:v>
                </c:pt>
                <c:pt idx="126">
                  <c:v>0</c:v>
                </c:pt>
                <c:pt idx="127">
                  <c:v>6.4773925914226316E-2</c:v>
                </c:pt>
                <c:pt idx="128">
                  <c:v>6.3407847403384607E-2</c:v>
                </c:pt>
                <c:pt idx="129">
                  <c:v>6.2069547301529228E-2</c:v>
                </c:pt>
                <c:pt idx="130">
                  <c:v>6.1107306807828783E-2</c:v>
                </c:pt>
                <c:pt idx="131">
                  <c:v>0</c:v>
                </c:pt>
                <c:pt idx="132">
                  <c:v>0</c:v>
                </c:pt>
                <c:pt idx="133">
                  <c:v>5.9145949639530571E-2</c:v>
                </c:pt>
                <c:pt idx="134">
                  <c:v>5.9075224967761027E-2</c:v>
                </c:pt>
                <c:pt idx="135">
                  <c:v>0.11845144166065132</c:v>
                </c:pt>
                <c:pt idx="136">
                  <c:v>0</c:v>
                </c:pt>
                <c:pt idx="137">
                  <c:v>0</c:v>
                </c:pt>
                <c:pt idx="138">
                  <c:v>0.1236180735557206</c:v>
                </c:pt>
                <c:pt idx="139">
                  <c:v>0.12455549181013076</c:v>
                </c:pt>
                <c:pt idx="140">
                  <c:v>0</c:v>
                </c:pt>
                <c:pt idx="141">
                  <c:v>0</c:v>
                </c:pt>
                <c:pt idx="142">
                  <c:v>0.17583016100556847</c:v>
                </c:pt>
                <c:pt idx="143">
                  <c:v>0.17567855696227883</c:v>
                </c:pt>
                <c:pt idx="144">
                  <c:v>0</c:v>
                </c:pt>
                <c:pt idx="145">
                  <c:v>0.12072969194835152</c:v>
                </c:pt>
                <c:pt idx="146">
                  <c:v>0.18070183218285898</c:v>
                </c:pt>
                <c:pt idx="147">
                  <c:v>0</c:v>
                </c:pt>
                <c:pt idx="148">
                  <c:v>0.17621881508495085</c:v>
                </c:pt>
                <c:pt idx="149">
                  <c:v>5.6997463778154518E-2</c:v>
                </c:pt>
                <c:pt idx="150">
                  <c:v>0.10951529139836948</c:v>
                </c:pt>
                <c:pt idx="151">
                  <c:v>5.3823478635644781E-2</c:v>
                </c:pt>
                <c:pt idx="152">
                  <c:v>5.3953496402380861E-2</c:v>
                </c:pt>
                <c:pt idx="153">
                  <c:v>0</c:v>
                </c:pt>
                <c:pt idx="154">
                  <c:v>0</c:v>
                </c:pt>
                <c:pt idx="155">
                  <c:v>5.1045436053085209E-2</c:v>
                </c:pt>
                <c:pt idx="156">
                  <c:v>5.0308213268590016E-2</c:v>
                </c:pt>
                <c:pt idx="15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DB8-48B3-BFE9-3D8818A4D3DA}"/>
            </c:ext>
          </c:extLst>
        </c:ser>
        <c:ser>
          <c:idx val="2"/>
          <c:order val="2"/>
          <c:tx>
            <c:strRef>
              <c:f>'Mortality by birth year (NEAM)'!$A$6</c:f>
              <c:strCache>
                <c:ptCount val="1"/>
                <c:pt idx="0">
                  <c:v>17.5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(NEAM)'!$B$6:$FH$6</c:f>
              <c:numCache>
                <c:formatCode>0.00</c:formatCode>
                <c:ptCount val="163"/>
                <c:pt idx="85">
                  <c:v>0.17991850411437638</c:v>
                </c:pt>
                <c:pt idx="86">
                  <c:v>0.17755921422235099</c:v>
                </c:pt>
                <c:pt idx="87">
                  <c:v>0</c:v>
                </c:pt>
                <c:pt idx="88">
                  <c:v>0.15523500561795486</c:v>
                </c:pt>
                <c:pt idx="89">
                  <c:v>0.15431420068716112</c:v>
                </c:pt>
                <c:pt idx="90">
                  <c:v>0.15344992253847908</c:v>
                </c:pt>
                <c:pt idx="91">
                  <c:v>0.30497600372558686</c:v>
                </c:pt>
                <c:pt idx="92">
                  <c:v>0</c:v>
                </c:pt>
                <c:pt idx="93">
                  <c:v>0.30159584919664673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0.14145335971532794</c:v>
                </c:pt>
                <c:pt idx="99">
                  <c:v>0.13952479250919295</c:v>
                </c:pt>
                <c:pt idx="100">
                  <c:v>0</c:v>
                </c:pt>
                <c:pt idx="101">
                  <c:v>0.13578932774641725</c:v>
                </c:pt>
                <c:pt idx="102">
                  <c:v>0</c:v>
                </c:pt>
                <c:pt idx="103">
                  <c:v>0.26439348201324531</c:v>
                </c:pt>
                <c:pt idx="104">
                  <c:v>0</c:v>
                </c:pt>
                <c:pt idx="105">
                  <c:v>0.12902074109049205</c:v>
                </c:pt>
                <c:pt idx="106">
                  <c:v>0.25821185014484199</c:v>
                </c:pt>
                <c:pt idx="107">
                  <c:v>0.127743283826594</c:v>
                </c:pt>
                <c:pt idx="108">
                  <c:v>0</c:v>
                </c:pt>
                <c:pt idx="109">
                  <c:v>0.12631597562354302</c:v>
                </c:pt>
                <c:pt idx="110">
                  <c:v>0</c:v>
                </c:pt>
                <c:pt idx="111">
                  <c:v>0</c:v>
                </c:pt>
                <c:pt idx="112">
                  <c:v>0.24449388463949687</c:v>
                </c:pt>
                <c:pt idx="113">
                  <c:v>0.23699821567598392</c:v>
                </c:pt>
                <c:pt idx="114">
                  <c:v>0.11182180077827973</c:v>
                </c:pt>
                <c:pt idx="115">
                  <c:v>0.107352699080347</c:v>
                </c:pt>
                <c:pt idx="116">
                  <c:v>0</c:v>
                </c:pt>
                <c:pt idx="117">
                  <c:v>0</c:v>
                </c:pt>
                <c:pt idx="118">
                  <c:v>0.37949216017582327</c:v>
                </c:pt>
                <c:pt idx="119">
                  <c:v>0</c:v>
                </c:pt>
                <c:pt idx="120">
                  <c:v>0.16973114552602447</c:v>
                </c:pt>
                <c:pt idx="121">
                  <c:v>8.1667756863164326E-2</c:v>
                </c:pt>
                <c:pt idx="122">
                  <c:v>0.15643334843931961</c:v>
                </c:pt>
                <c:pt idx="123">
                  <c:v>0</c:v>
                </c:pt>
                <c:pt idx="124">
                  <c:v>0</c:v>
                </c:pt>
                <c:pt idx="125">
                  <c:v>0.20529607906592529</c:v>
                </c:pt>
                <c:pt idx="126">
                  <c:v>0.26221325595647405</c:v>
                </c:pt>
                <c:pt idx="127">
                  <c:v>0.12719043067023239</c:v>
                </c:pt>
                <c:pt idx="128">
                  <c:v>0.12425658681992241</c:v>
                </c:pt>
                <c:pt idx="129">
                  <c:v>0.12178143095008089</c:v>
                </c:pt>
                <c:pt idx="130">
                  <c:v>0.24004721200556284</c:v>
                </c:pt>
                <c:pt idx="131">
                  <c:v>0.1782767614916205</c:v>
                </c:pt>
                <c:pt idx="132">
                  <c:v>5.8692591763548865E-2</c:v>
                </c:pt>
                <c:pt idx="133">
                  <c:v>0.11618196933561649</c:v>
                </c:pt>
                <c:pt idx="134">
                  <c:v>5.7627521059977573E-2</c:v>
                </c:pt>
                <c:pt idx="135">
                  <c:v>0</c:v>
                </c:pt>
                <c:pt idx="136">
                  <c:v>0.23024082586002789</c:v>
                </c:pt>
                <c:pt idx="137">
                  <c:v>0.11612825494797092</c:v>
                </c:pt>
                <c:pt idx="138">
                  <c:v>0.11644690631835908</c:v>
                </c:pt>
                <c:pt idx="139">
                  <c:v>5.7664983915938529E-2</c:v>
                </c:pt>
                <c:pt idx="140">
                  <c:v>0.11238894532218806</c:v>
                </c:pt>
                <c:pt idx="141">
                  <c:v>0</c:v>
                </c:pt>
                <c:pt idx="142">
                  <c:v>0</c:v>
                </c:pt>
                <c:pt idx="143">
                  <c:v>0.10980462035661927</c:v>
                </c:pt>
                <c:pt idx="144">
                  <c:v>5.6164694429380609E-2</c:v>
                </c:pt>
                <c:pt idx="145">
                  <c:v>0</c:v>
                </c:pt>
                <c:pt idx="146">
                  <c:v>5.7706839606216837E-2</c:v>
                </c:pt>
                <c:pt idx="147">
                  <c:v>0</c:v>
                </c:pt>
                <c:pt idx="148">
                  <c:v>0.1122832862398517</c:v>
                </c:pt>
                <c:pt idx="149">
                  <c:v>0.10948135943004005</c:v>
                </c:pt>
                <c:pt idx="150">
                  <c:v>0.15889258225868982</c:v>
                </c:pt>
                <c:pt idx="151">
                  <c:v>0.10259588098057039</c:v>
                </c:pt>
                <c:pt idx="152">
                  <c:v>4.99343862165115E-2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DB8-48B3-BFE9-3D8818A4D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04432"/>
        <c:axId val="1"/>
      </c:scatterChart>
      <c:valAx>
        <c:axId val="782204432"/>
        <c:scaling>
          <c:orientation val="minMax"/>
          <c:max val="1990"/>
          <c:min val="191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906190424684984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5336051798633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04432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7430047368242989"/>
          <c:y val="0.50810009122217514"/>
          <c:w val="0.18857729676530346"/>
          <c:h val="0.16628730258180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
sub-title</a:t>
            </a:r>
          </a:p>
        </c:rich>
      </c:tx>
      <c:layout>
        <c:manualLayout>
          <c:xMode val="edge"/>
          <c:yMode val="edge"/>
          <c:x val="0.43620405009347968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72068738033103"/>
          <c:y val="0.11085820172120184"/>
          <c:w val="0.74478508116397624"/>
          <c:h val="0.621267838812568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'Decades (NEA)'!$B$4</c:f>
              <c:strCache>
                <c:ptCount val="1"/>
                <c:pt idx="0">
                  <c:v>1820s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  <c:pt idx="20">
                  <c:v>102.5</c:v>
                </c:pt>
              </c:numCache>
            </c:numRef>
          </c:xVal>
          <c:yVal>
            <c:numRef>
              <c:f>'Decades (NEA)'!$B$6:$B$26</c:f>
              <c:numCache>
                <c:formatCode>0</c:formatCode>
                <c:ptCount val="21"/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69-4186-B742-9AB30D9CF53A}"/>
            </c:ext>
          </c:extLst>
        </c:ser>
        <c:ser>
          <c:idx val="1"/>
          <c:order val="1"/>
          <c:tx>
            <c:strRef>
              <c:f>'Decades (NEA)'!$C$4</c:f>
              <c:strCache>
                <c:ptCount val="1"/>
                <c:pt idx="0">
                  <c:v>1830s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  <c:pt idx="20">
                  <c:v>102.5</c:v>
                </c:pt>
              </c:numCache>
            </c:numRef>
          </c:xVal>
          <c:yVal>
            <c:numRef>
              <c:f>'Decades (NEA)'!$C$6:$C$26</c:f>
              <c:numCache>
                <c:formatCode>0</c:formatCode>
                <c:ptCount val="21"/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69-4186-B742-9AB30D9CF53A}"/>
            </c:ext>
          </c:extLst>
        </c:ser>
        <c:ser>
          <c:idx val="2"/>
          <c:order val="2"/>
          <c:tx>
            <c:strRef>
              <c:f>'Decades (NEA)'!$D$4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(NEA)'!$D$5:$D$26</c:f>
              <c:numCache>
                <c:formatCode>0</c:formatCode>
                <c:ptCount val="22"/>
                <c:pt idx="17">
                  <c:v>5.7294770133382231</c:v>
                </c:pt>
                <c:pt idx="18">
                  <c:v>1.5515181605200692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F69-4186-B742-9AB30D9CF53A}"/>
            </c:ext>
          </c:extLst>
        </c:ser>
        <c:ser>
          <c:idx val="3"/>
          <c:order val="3"/>
          <c:tx>
            <c:strRef>
              <c:f>'Decades (NEA)'!$E$4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  <c:pt idx="20">
                  <c:v>102.5</c:v>
                </c:pt>
              </c:numCache>
            </c:numRef>
          </c:xVal>
          <c:yVal>
            <c:numRef>
              <c:f>'Decades (NEA)'!$E$6:$E$26</c:f>
              <c:numCache>
                <c:formatCode>0</c:formatCode>
                <c:ptCount val="21"/>
                <c:pt idx="14">
                  <c:v>3.4773990793585936</c:v>
                </c:pt>
                <c:pt idx="15">
                  <c:v>4.2103361455827057</c:v>
                </c:pt>
                <c:pt idx="16">
                  <c:v>5.1681363421270934</c:v>
                </c:pt>
                <c:pt idx="17">
                  <c:v>1.7953124105710001</c:v>
                </c:pt>
                <c:pt idx="18">
                  <c:v>0</c:v>
                </c:pt>
                <c:pt idx="19">
                  <c:v>5.0593077349226299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F69-4186-B742-9AB30D9CF53A}"/>
            </c:ext>
          </c:extLst>
        </c:ser>
        <c:ser>
          <c:idx val="4"/>
          <c:order val="4"/>
          <c:tx>
            <c:strRef>
              <c:f>'Decades (NEA)'!$F$4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  <c:pt idx="20">
                  <c:v>102.5</c:v>
                </c:pt>
              </c:numCache>
            </c:numRef>
          </c:xVal>
          <c:yVal>
            <c:numRef>
              <c:f>'Decades (NEA)'!$F$6:$F$26</c:f>
              <c:numCache>
                <c:formatCode>0</c:formatCode>
                <c:ptCount val="21"/>
                <c:pt idx="12">
                  <c:v>0.73656225037445</c:v>
                </c:pt>
                <c:pt idx="13">
                  <c:v>2.1853141546925614</c:v>
                </c:pt>
                <c:pt idx="14">
                  <c:v>2.512622376869051</c:v>
                </c:pt>
                <c:pt idx="15">
                  <c:v>4.3146727892971821</c:v>
                </c:pt>
                <c:pt idx="16">
                  <c:v>4.2236815573874003</c:v>
                </c:pt>
                <c:pt idx="17">
                  <c:v>2.1481892400910172</c:v>
                </c:pt>
                <c:pt idx="18">
                  <c:v>4.6870803598365347</c:v>
                </c:pt>
                <c:pt idx="19">
                  <c:v>3.8434338775635704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F69-4186-B742-9AB30D9CF53A}"/>
            </c:ext>
          </c:extLst>
        </c:ser>
        <c:ser>
          <c:idx val="5"/>
          <c:order val="5"/>
          <c:tx>
            <c:strRef>
              <c:f>'Decades (NEA)'!$G$4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  <c:pt idx="20">
                  <c:v>102.5</c:v>
                </c:pt>
              </c:numCache>
            </c:numRef>
          </c:xVal>
          <c:yVal>
            <c:numRef>
              <c:f>'Decades (NEA)'!$G$6:$G$26</c:f>
              <c:numCache>
                <c:formatCode>0</c:formatCode>
                <c:ptCount val="21"/>
                <c:pt idx="10">
                  <c:v>2.3366934385827993</c:v>
                </c:pt>
                <c:pt idx="11">
                  <c:v>2.5763283799603447</c:v>
                </c:pt>
                <c:pt idx="12">
                  <c:v>3.7761401051073618</c:v>
                </c:pt>
                <c:pt idx="13">
                  <c:v>3.4111813216395719</c:v>
                </c:pt>
                <c:pt idx="14">
                  <c:v>4.9203150592599432</c:v>
                </c:pt>
                <c:pt idx="15">
                  <c:v>6.3598368274362116</c:v>
                </c:pt>
                <c:pt idx="16">
                  <c:v>6.4272353178417081</c:v>
                </c:pt>
                <c:pt idx="17">
                  <c:v>9.8165518487065899</c:v>
                </c:pt>
                <c:pt idx="18">
                  <c:v>19.890187322643648</c:v>
                </c:pt>
                <c:pt idx="19">
                  <c:v>5.7721107194733987</c:v>
                </c:pt>
                <c:pt idx="20">
                  <c:v>7.014344334163364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F69-4186-B742-9AB30D9CF53A}"/>
            </c:ext>
          </c:extLst>
        </c:ser>
        <c:ser>
          <c:idx val="6"/>
          <c:order val="6"/>
          <c:tx>
            <c:strRef>
              <c:f>'Decades (NEA)'!$H$4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  <c:pt idx="20">
                  <c:v>102.5</c:v>
                </c:pt>
              </c:numCache>
            </c:numRef>
          </c:xVal>
          <c:yVal>
            <c:numRef>
              <c:f>'Decades (NEA)'!$H$6:$H$26</c:f>
              <c:numCache>
                <c:formatCode>0</c:formatCode>
                <c:ptCount val="21"/>
                <c:pt idx="8">
                  <c:v>1.1750940001756764</c:v>
                </c:pt>
                <c:pt idx="9">
                  <c:v>2.1512556092955757</c:v>
                </c:pt>
                <c:pt idx="10">
                  <c:v>2.8097778460449727</c:v>
                </c:pt>
                <c:pt idx="11">
                  <c:v>4.0337993232602942</c:v>
                </c:pt>
                <c:pt idx="12">
                  <c:v>5.268259612207256</c:v>
                </c:pt>
                <c:pt idx="13">
                  <c:v>7.1727732465791716</c:v>
                </c:pt>
                <c:pt idx="14">
                  <c:v>8.6144990185816912</c:v>
                </c:pt>
                <c:pt idx="15">
                  <c:v>11.401742576374879</c:v>
                </c:pt>
                <c:pt idx="16">
                  <c:v>13.415609232085647</c:v>
                </c:pt>
                <c:pt idx="17">
                  <c:v>15.747665703828142</c:v>
                </c:pt>
                <c:pt idx="18">
                  <c:v>17.831077642574623</c:v>
                </c:pt>
                <c:pt idx="19">
                  <c:v>20.053080504094336</c:v>
                </c:pt>
                <c:pt idx="20">
                  <c:v>11.978170981203853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F69-4186-B742-9AB30D9CF53A}"/>
            </c:ext>
          </c:extLst>
        </c:ser>
        <c:ser>
          <c:idx val="7"/>
          <c:order val="7"/>
          <c:tx>
            <c:strRef>
              <c:f>'Decades (NEA)'!$I$4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  <c:pt idx="20">
                  <c:v>102.5</c:v>
                </c:pt>
              </c:numCache>
            </c:numRef>
          </c:xVal>
          <c:yVal>
            <c:numRef>
              <c:f>'Decades (NEA)'!$I$6:$I$26</c:f>
              <c:numCache>
                <c:formatCode>0</c:formatCode>
                <c:ptCount val="21"/>
                <c:pt idx="6">
                  <c:v>0.24530179602615998</c:v>
                </c:pt>
                <c:pt idx="7">
                  <c:v>0.69080320505055015</c:v>
                </c:pt>
                <c:pt idx="8">
                  <c:v>0.91616740365101379</c:v>
                </c:pt>
                <c:pt idx="9">
                  <c:v>2.3080929844112363</c:v>
                </c:pt>
                <c:pt idx="10">
                  <c:v>2.8384325043274412</c:v>
                </c:pt>
                <c:pt idx="11">
                  <c:v>4.7856697436308631</c:v>
                </c:pt>
                <c:pt idx="12">
                  <c:v>7.8824018555371032</c:v>
                </c:pt>
                <c:pt idx="13">
                  <c:v>10.613818893825272</c:v>
                </c:pt>
                <c:pt idx="14">
                  <c:v>14.452157934004937</c:v>
                </c:pt>
                <c:pt idx="15">
                  <c:v>17.905190802224734</c:v>
                </c:pt>
                <c:pt idx="16">
                  <c:v>17.611654706340886</c:v>
                </c:pt>
                <c:pt idx="17">
                  <c:v>21.217227634448854</c:v>
                </c:pt>
                <c:pt idx="18">
                  <c:v>26.590465691338814</c:v>
                </c:pt>
                <c:pt idx="19">
                  <c:v>30.48072270756089</c:v>
                </c:pt>
                <c:pt idx="20">
                  <c:v>9.9393698439518943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F69-4186-B742-9AB30D9CF53A}"/>
            </c:ext>
          </c:extLst>
        </c:ser>
        <c:ser>
          <c:idx val="8"/>
          <c:order val="8"/>
          <c:tx>
            <c:strRef>
              <c:f>'Decades (NEA)'!$J$4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(NEA)'!$J$5:$J$26</c:f>
              <c:numCache>
                <c:formatCode>0</c:formatCode>
                <c:ptCount val="22"/>
                <c:pt idx="5">
                  <c:v>9.5963911427612902E-2</c:v>
                </c:pt>
                <c:pt idx="6">
                  <c:v>8.1802905497411565E-2</c:v>
                </c:pt>
                <c:pt idx="7">
                  <c:v>0.34842628554132576</c:v>
                </c:pt>
                <c:pt idx="8">
                  <c:v>0.74981582723725071</c:v>
                </c:pt>
                <c:pt idx="9">
                  <c:v>1.2757199422882048</c:v>
                </c:pt>
                <c:pt idx="10">
                  <c:v>2.690680355544067</c:v>
                </c:pt>
                <c:pt idx="11">
                  <c:v>4.261571569578714</c:v>
                </c:pt>
                <c:pt idx="12">
                  <c:v>6.6738963969781366</c:v>
                </c:pt>
                <c:pt idx="13">
                  <c:v>9.1679892615316803</c:v>
                </c:pt>
                <c:pt idx="14">
                  <c:v>15.220275830689689</c:v>
                </c:pt>
                <c:pt idx="15">
                  <c:v>18.213056906488479</c:v>
                </c:pt>
                <c:pt idx="16">
                  <c:v>20.80940252043483</c:v>
                </c:pt>
                <c:pt idx="17">
                  <c:v>30.882208477072549</c:v>
                </c:pt>
                <c:pt idx="18">
                  <c:v>36.918499955396747</c:v>
                </c:pt>
                <c:pt idx="19">
                  <c:v>27.557946573528792</c:v>
                </c:pt>
                <c:pt idx="20">
                  <c:v>21.452322213879654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F69-4186-B742-9AB30D9CF53A}"/>
            </c:ext>
          </c:extLst>
        </c:ser>
        <c:ser>
          <c:idx val="9"/>
          <c:order val="9"/>
          <c:tx>
            <c:strRef>
              <c:f>'Decades (NEA)'!$K$4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(NEA)'!$K$5:$K$26</c:f>
              <c:numCache>
                <c:formatCode>0</c:formatCode>
                <c:ptCount val="22"/>
                <c:pt idx="3">
                  <c:v>0.17130532948010543</c:v>
                </c:pt>
                <c:pt idx="4">
                  <c:v>0.16321692158429538</c:v>
                </c:pt>
                <c:pt idx="5">
                  <c:v>5.1231829201551768E-2</c:v>
                </c:pt>
                <c:pt idx="6">
                  <c:v>0.25984289464652033</c:v>
                </c:pt>
                <c:pt idx="7">
                  <c:v>0.36771336125731546</c:v>
                </c:pt>
                <c:pt idx="8">
                  <c:v>0.86941923784627118</c:v>
                </c:pt>
                <c:pt idx="9">
                  <c:v>1.6662409421059585</c:v>
                </c:pt>
                <c:pt idx="10">
                  <c:v>2.9766431540955023</c:v>
                </c:pt>
                <c:pt idx="11">
                  <c:v>5.8928068700855327</c:v>
                </c:pt>
                <c:pt idx="12">
                  <c:v>8.8131434063726761</c:v>
                </c:pt>
                <c:pt idx="13">
                  <c:v>12.451863944866931</c:v>
                </c:pt>
                <c:pt idx="14">
                  <c:v>16.739767984217327</c:v>
                </c:pt>
                <c:pt idx="15">
                  <c:v>24.180796916851673</c:v>
                </c:pt>
                <c:pt idx="16">
                  <c:v>28.615565048579459</c:v>
                </c:pt>
                <c:pt idx="17">
                  <c:v>33.308820856013234</c:v>
                </c:pt>
                <c:pt idx="18">
                  <c:v>48.259886382438921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F69-4186-B742-9AB30D9CF53A}"/>
            </c:ext>
          </c:extLst>
        </c:ser>
        <c:ser>
          <c:idx val="10"/>
          <c:order val="10"/>
          <c:tx>
            <c:strRef>
              <c:f>'Decades (NEA)'!$L$4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(NEA)'!$L$5:$L$26</c:f>
              <c:numCache>
                <c:formatCode>0</c:formatCode>
                <c:ptCount val="22"/>
                <c:pt idx="0">
                  <c:v>2.4754261758428231</c:v>
                </c:pt>
                <c:pt idx="1">
                  <c:v>1.0059485628503457</c:v>
                </c:pt>
                <c:pt idx="2">
                  <c:v>0.3654535157746075</c:v>
                </c:pt>
                <c:pt idx="3">
                  <c:v>5.8840374199478553E-2</c:v>
                </c:pt>
                <c:pt idx="4">
                  <c:v>7.208193340007063E-2</c:v>
                </c:pt>
                <c:pt idx="5">
                  <c:v>5.5781648338058168E-2</c:v>
                </c:pt>
                <c:pt idx="6">
                  <c:v>0.21268340282847042</c:v>
                </c:pt>
                <c:pt idx="7">
                  <c:v>0.4973607203875911</c:v>
                </c:pt>
                <c:pt idx="8">
                  <c:v>0.85440051628575209</c:v>
                </c:pt>
                <c:pt idx="9">
                  <c:v>1.6527242732205263</c:v>
                </c:pt>
                <c:pt idx="10">
                  <c:v>3.3417472108928181</c:v>
                </c:pt>
                <c:pt idx="11">
                  <c:v>5.8651909007209717</c:v>
                </c:pt>
                <c:pt idx="12">
                  <c:v>8.9588639709836446</c:v>
                </c:pt>
                <c:pt idx="13">
                  <c:v>13.667919572920631</c:v>
                </c:pt>
                <c:pt idx="14">
                  <c:v>19.308943417179716</c:v>
                </c:pt>
                <c:pt idx="15">
                  <c:v>27.806573028958876</c:v>
                </c:pt>
                <c:pt idx="16">
                  <c:v>33.411172983653678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F69-4186-B742-9AB30D9CF53A}"/>
            </c:ext>
          </c:extLst>
        </c:ser>
        <c:ser>
          <c:idx val="11"/>
          <c:order val="11"/>
          <c:tx>
            <c:strRef>
              <c:f>'Decades (NEA)'!$M$4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(NEA)'!$M$5:$M$26</c:f>
              <c:numCache>
                <c:formatCode>0</c:formatCode>
                <c:ptCount val="22"/>
                <c:pt idx="0">
                  <c:v>0.98364532389807169</c:v>
                </c:pt>
                <c:pt idx="1">
                  <c:v>0.6998985107677933</c:v>
                </c:pt>
                <c:pt idx="2">
                  <c:v>0.24319338202713359</c:v>
                </c:pt>
                <c:pt idx="3">
                  <c:v>0.10276592548742561</c:v>
                </c:pt>
                <c:pt idx="4">
                  <c:v>9.017404038087308E-2</c:v>
                </c:pt>
                <c:pt idx="5">
                  <c:v>0.16925631122998414</c:v>
                </c:pt>
                <c:pt idx="6">
                  <c:v>0.21916988619171768</c:v>
                </c:pt>
                <c:pt idx="7">
                  <c:v>0.30590381203360945</c:v>
                </c:pt>
                <c:pt idx="8">
                  <c:v>0.63175030491712758</c:v>
                </c:pt>
                <c:pt idx="9">
                  <c:v>1.70327070770556</c:v>
                </c:pt>
                <c:pt idx="10">
                  <c:v>3.4197673261713013</c:v>
                </c:pt>
                <c:pt idx="11">
                  <c:v>5.3066054390616353</c:v>
                </c:pt>
                <c:pt idx="12">
                  <c:v>9.6642654429823018</c:v>
                </c:pt>
                <c:pt idx="13">
                  <c:v>15.029605130492079</c:v>
                </c:pt>
                <c:pt idx="14">
                  <c:v>22.298777157737391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F69-4186-B742-9AB30D9CF53A}"/>
            </c:ext>
          </c:extLst>
        </c:ser>
        <c:ser>
          <c:idx val="12"/>
          <c:order val="12"/>
          <c:tx>
            <c:strRef>
              <c:f>'Decades (NEA)'!$N$4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(NEA)'!$N$5:$N$26</c:f>
              <c:numCache>
                <c:formatCode>0</c:formatCode>
                <c:ptCount val="22"/>
                <c:pt idx="0">
                  <c:v>0.39155721206879568</c:v>
                </c:pt>
                <c:pt idx="1">
                  <c:v>0.85449181257039208</c:v>
                </c:pt>
                <c:pt idx="2">
                  <c:v>0.37465639756486158</c:v>
                </c:pt>
                <c:pt idx="3">
                  <c:v>9.922053538051491E-2</c:v>
                </c:pt>
                <c:pt idx="4">
                  <c:v>0.12954091812667801</c:v>
                </c:pt>
                <c:pt idx="5">
                  <c:v>0.12948846913997483</c:v>
                </c:pt>
                <c:pt idx="6">
                  <c:v>0.23110713005968869</c:v>
                </c:pt>
                <c:pt idx="7">
                  <c:v>0.41315871998393533</c:v>
                </c:pt>
                <c:pt idx="8">
                  <c:v>0.80626796810430967</c:v>
                </c:pt>
                <c:pt idx="9">
                  <c:v>1.726670656928905</c:v>
                </c:pt>
                <c:pt idx="10">
                  <c:v>3.3361488205279382</c:v>
                </c:pt>
                <c:pt idx="11">
                  <c:v>7.2240406802342134</c:v>
                </c:pt>
                <c:pt idx="12">
                  <c:v>12.60008015795675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F69-4186-B742-9AB30D9CF53A}"/>
            </c:ext>
          </c:extLst>
        </c:ser>
        <c:ser>
          <c:idx val="13"/>
          <c:order val="13"/>
          <c:tx>
            <c:strRef>
              <c:f>'Decades (NEA)'!$O$4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(NEA)'!$O$5:$O$26</c:f>
              <c:numCache>
                <c:formatCode>0</c:formatCode>
                <c:ptCount val="22"/>
                <c:pt idx="0">
                  <c:v>0.34866316409583631</c:v>
                </c:pt>
                <c:pt idx="1">
                  <c:v>0.90985941403304793</c:v>
                </c:pt>
                <c:pt idx="2">
                  <c:v>0.32449052990849592</c:v>
                </c:pt>
                <c:pt idx="3">
                  <c:v>8.0188110562172052E-2</c:v>
                </c:pt>
                <c:pt idx="4">
                  <c:v>0.14505849815924426</c:v>
                </c:pt>
                <c:pt idx="5">
                  <c:v>0.23157947897198053</c:v>
                </c:pt>
                <c:pt idx="6">
                  <c:v>0.27484936199700111</c:v>
                </c:pt>
                <c:pt idx="7">
                  <c:v>0.47351572171206507</c:v>
                </c:pt>
                <c:pt idx="8">
                  <c:v>0.79024347227758041</c:v>
                </c:pt>
                <c:pt idx="9">
                  <c:v>1.645910997472539</c:v>
                </c:pt>
                <c:pt idx="10">
                  <c:v>3.3643300273183598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F69-4186-B742-9AB30D9CF53A}"/>
            </c:ext>
          </c:extLst>
        </c:ser>
        <c:ser>
          <c:idx val="14"/>
          <c:order val="14"/>
          <c:tx>
            <c:strRef>
              <c:f>'Decades (NEA)'!$P$4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(NEA)'!$P$5:$P$26</c:f>
              <c:numCache>
                <c:formatCode>0</c:formatCode>
                <c:ptCount val="22"/>
                <c:pt idx="0">
                  <c:v>0.12231789836493906</c:v>
                </c:pt>
                <c:pt idx="1">
                  <c:v>0.57451427071215533</c:v>
                </c:pt>
                <c:pt idx="2">
                  <c:v>0.23555029412511266</c:v>
                </c:pt>
                <c:pt idx="3">
                  <c:v>4.8187418797422971E-2</c:v>
                </c:pt>
                <c:pt idx="4">
                  <c:v>8.6169204408427305E-2</c:v>
                </c:pt>
                <c:pt idx="5">
                  <c:v>0.22188147937551955</c:v>
                </c:pt>
                <c:pt idx="6">
                  <c:v>0.28824078989057933</c:v>
                </c:pt>
                <c:pt idx="7">
                  <c:v>0.47556483841861524</c:v>
                </c:pt>
                <c:pt idx="8">
                  <c:v>1.0726230137703341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F69-4186-B742-9AB30D9CF53A}"/>
            </c:ext>
          </c:extLst>
        </c:ser>
        <c:ser>
          <c:idx val="15"/>
          <c:order val="15"/>
          <c:tx>
            <c:strRef>
              <c:f>'Decades (NEA)'!$Q$4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(NEA)'!$Q$5:$Q$26</c:f>
              <c:numCache>
                <c:formatCode>0</c:formatCode>
                <c:ptCount val="22"/>
                <c:pt idx="0">
                  <c:v>0.12396776497199374</c:v>
                </c:pt>
                <c:pt idx="1">
                  <c:v>0.24238364119778827</c:v>
                </c:pt>
                <c:pt idx="2">
                  <c:v>0.16392517276796445</c:v>
                </c:pt>
                <c:pt idx="3">
                  <c:v>0.10445128123600261</c:v>
                </c:pt>
                <c:pt idx="4">
                  <c:v>7.1786509179110933E-2</c:v>
                </c:pt>
                <c:pt idx="5">
                  <c:v>0.1956957374859099</c:v>
                </c:pt>
                <c:pt idx="6">
                  <c:v>0.22601334495795306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F69-4186-B742-9AB30D9CF53A}"/>
            </c:ext>
          </c:extLst>
        </c:ser>
        <c:ser>
          <c:idx val="16"/>
          <c:order val="16"/>
          <c:tx>
            <c:strRef>
              <c:f>'Decades (NEA)'!$R$4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(NEA)'!$R$5:$R$26</c:f>
              <c:numCache>
                <c:formatCode>0</c:formatCode>
                <c:ptCount val="22"/>
                <c:pt idx="0">
                  <c:v>0.16665686565575785</c:v>
                </c:pt>
                <c:pt idx="1">
                  <c:v>0.10659567037192862</c:v>
                </c:pt>
                <c:pt idx="2">
                  <c:v>0.14480846110376883</c:v>
                </c:pt>
                <c:pt idx="3">
                  <c:v>2.5720230761910396E-2</c:v>
                </c:pt>
                <c:pt idx="4">
                  <c:v>4.99343862165115E-2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F69-4186-B742-9AB30D9CF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26480"/>
        <c:axId val="1"/>
      </c:scatterChart>
      <c:valAx>
        <c:axId val="782226480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33474407085073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  <c:majorUnit val="10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277145504303004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26480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857729676530346"/>
          <c:y val="0.12933456867473547"/>
          <c:w val="0.37905941471005439"/>
          <c:h val="0.374146430809056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471453104259712"/>
          <c:y val="0.10989357413691221"/>
          <c:w val="0.62354978423367324"/>
          <c:h val="0.70331887447623809"/>
        </c:manualLayout>
      </c:layout>
      <c:lineChart>
        <c:grouping val="standard"/>
        <c:varyColors val="0"/>
        <c:ser>
          <c:idx val="0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(NEA)'!$K$4:$R$4</c:f>
              <c:strCache>
                <c:ptCount val="8"/>
                <c:pt idx="0">
                  <c:v>1910s</c:v>
                </c:pt>
                <c:pt idx="1">
                  <c:v>1920s</c:v>
                </c:pt>
                <c:pt idx="2">
                  <c:v>1930s</c:v>
                </c:pt>
                <c:pt idx="3">
                  <c:v>1940s</c:v>
                </c:pt>
                <c:pt idx="4">
                  <c:v>1950s</c:v>
                </c:pt>
                <c:pt idx="5">
                  <c:v>1960s</c:v>
                </c:pt>
                <c:pt idx="6">
                  <c:v>1970s</c:v>
                </c:pt>
                <c:pt idx="7">
                  <c:v>1980s</c:v>
                </c:pt>
              </c:strCache>
            </c:strRef>
          </c:cat>
          <c:val>
            <c:numRef>
              <c:f>'Decades (NEA)'!$K$7:$R$7</c:f>
              <c:numCache>
                <c:formatCode>0</c:formatCode>
                <c:ptCount val="8"/>
                <c:pt idx="1">
                  <c:v>0.3654535157746075</c:v>
                </c:pt>
                <c:pt idx="2">
                  <c:v>0.24319338202713359</c:v>
                </c:pt>
                <c:pt idx="3">
                  <c:v>0.37465639756486158</c:v>
                </c:pt>
                <c:pt idx="4">
                  <c:v>0.32449052990849592</c:v>
                </c:pt>
                <c:pt idx="5">
                  <c:v>0.23555029412511266</c:v>
                </c:pt>
                <c:pt idx="6">
                  <c:v>0.16392517276796445</c:v>
                </c:pt>
                <c:pt idx="7">
                  <c:v>0.14480846110376883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89D-4342-9000-39DAC4004F62}"/>
            </c:ext>
          </c:extLst>
        </c:ser>
        <c:ser>
          <c:idx val="1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(NEA)'!$K$4:$R$4</c:f>
              <c:strCache>
                <c:ptCount val="8"/>
                <c:pt idx="0">
                  <c:v>1910s</c:v>
                </c:pt>
                <c:pt idx="1">
                  <c:v>1920s</c:v>
                </c:pt>
                <c:pt idx="2">
                  <c:v>1930s</c:v>
                </c:pt>
                <c:pt idx="3">
                  <c:v>1940s</c:v>
                </c:pt>
                <c:pt idx="4">
                  <c:v>1950s</c:v>
                </c:pt>
                <c:pt idx="5">
                  <c:v>1960s</c:v>
                </c:pt>
                <c:pt idx="6">
                  <c:v>1970s</c:v>
                </c:pt>
                <c:pt idx="7">
                  <c:v>1980s</c:v>
                </c:pt>
              </c:strCache>
            </c:strRef>
          </c:cat>
          <c:val>
            <c:numRef>
              <c:f>'Decades (NEA)'!$K$8:$R$8</c:f>
              <c:numCache>
                <c:formatCode>0</c:formatCode>
                <c:ptCount val="8"/>
                <c:pt idx="0">
                  <c:v>0.17130532948010543</c:v>
                </c:pt>
                <c:pt idx="1">
                  <c:v>5.8840374199478553E-2</c:v>
                </c:pt>
                <c:pt idx="2">
                  <c:v>0.10276592548742561</c:v>
                </c:pt>
                <c:pt idx="3">
                  <c:v>9.922053538051491E-2</c:v>
                </c:pt>
                <c:pt idx="4">
                  <c:v>8.0188110562172052E-2</c:v>
                </c:pt>
                <c:pt idx="5">
                  <c:v>4.8187418797422971E-2</c:v>
                </c:pt>
                <c:pt idx="6">
                  <c:v>0.10445128123600261</c:v>
                </c:pt>
                <c:pt idx="7">
                  <c:v>2.5720230761910396E-2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89D-4342-9000-39DAC4004F62}"/>
            </c:ext>
          </c:extLst>
        </c:ser>
        <c:ser>
          <c:idx val="2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(NEA)'!$K$4:$R$4</c:f>
              <c:strCache>
                <c:ptCount val="8"/>
                <c:pt idx="0">
                  <c:v>1910s</c:v>
                </c:pt>
                <c:pt idx="1">
                  <c:v>1920s</c:v>
                </c:pt>
                <c:pt idx="2">
                  <c:v>1930s</c:v>
                </c:pt>
                <c:pt idx="3">
                  <c:v>1940s</c:v>
                </c:pt>
                <c:pt idx="4">
                  <c:v>1950s</c:v>
                </c:pt>
                <c:pt idx="5">
                  <c:v>1960s</c:v>
                </c:pt>
                <c:pt idx="6">
                  <c:v>1970s</c:v>
                </c:pt>
                <c:pt idx="7">
                  <c:v>1980s</c:v>
                </c:pt>
              </c:strCache>
            </c:strRef>
          </c:cat>
          <c:val>
            <c:numRef>
              <c:f>'Decades (NEA)'!$K$9:$R$9</c:f>
              <c:numCache>
                <c:formatCode>0</c:formatCode>
                <c:ptCount val="8"/>
                <c:pt idx="0">
                  <c:v>0.16321692158429538</c:v>
                </c:pt>
                <c:pt idx="1">
                  <c:v>7.208193340007063E-2</c:v>
                </c:pt>
                <c:pt idx="2">
                  <c:v>9.017404038087308E-2</c:v>
                </c:pt>
                <c:pt idx="3">
                  <c:v>0.12954091812667801</c:v>
                </c:pt>
                <c:pt idx="4">
                  <c:v>0.14505849815924426</c:v>
                </c:pt>
                <c:pt idx="5">
                  <c:v>8.6169204408427305E-2</c:v>
                </c:pt>
                <c:pt idx="6">
                  <c:v>7.1786509179110933E-2</c:v>
                </c:pt>
                <c:pt idx="7">
                  <c:v>4.99343862165115E-2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89D-4342-9000-39DAC4004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202768"/>
        <c:axId val="1"/>
      </c:lineChart>
      <c:catAx>
        <c:axId val="782202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82202768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
sub-title</a:t>
            </a:r>
          </a:p>
        </c:rich>
      </c:tx>
      <c:layout>
        <c:manualLayout>
          <c:xMode val="edge"/>
          <c:yMode val="edge"/>
          <c:x val="0.38667869942784444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53032973922606"/>
          <c:y val="0.19862094475048664"/>
          <c:w val="0.72383204819005365"/>
          <c:h val="0.59586283425145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(NEAF)'!$A$4</c:f>
              <c:strCache>
                <c:ptCount val="1"/>
                <c:pt idx="0">
                  <c:v>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(NEAF)'!$B$4:$FH$4</c:f>
              <c:numCache>
                <c:formatCode>0.00</c:formatCode>
                <c:ptCount val="163"/>
                <c:pt idx="95">
                  <c:v>0</c:v>
                </c:pt>
                <c:pt idx="96">
                  <c:v>0</c:v>
                </c:pt>
                <c:pt idx="97">
                  <c:v>0.47506216584325189</c:v>
                </c:pt>
                <c:pt idx="98">
                  <c:v>0.28156165355527901</c:v>
                </c:pt>
                <c:pt idx="99">
                  <c:v>0.28338707060659712</c:v>
                </c:pt>
                <c:pt idx="100">
                  <c:v>0.14266943064910312</c:v>
                </c:pt>
                <c:pt idx="101">
                  <c:v>0.5744794677447731</c:v>
                </c:pt>
                <c:pt idx="102">
                  <c:v>0.14458075196449097</c:v>
                </c:pt>
                <c:pt idx="103">
                  <c:v>0.43662370531975048</c:v>
                </c:pt>
                <c:pt idx="104">
                  <c:v>0.29311716919162678</c:v>
                </c:pt>
                <c:pt idx="105">
                  <c:v>0.42658688543938095</c:v>
                </c:pt>
                <c:pt idx="106">
                  <c:v>0.41422103662956622</c:v>
                </c:pt>
                <c:pt idx="107">
                  <c:v>0</c:v>
                </c:pt>
                <c:pt idx="108">
                  <c:v>0.13054199731866736</c:v>
                </c:pt>
                <c:pt idx="109">
                  <c:v>0.12706310779843472</c:v>
                </c:pt>
                <c:pt idx="110">
                  <c:v>0.49508320492112712</c:v>
                </c:pt>
                <c:pt idx="111">
                  <c:v>0.60328148933307835</c:v>
                </c:pt>
                <c:pt idx="112">
                  <c:v>0.35305581577076794</c:v>
                </c:pt>
                <c:pt idx="113">
                  <c:v>0.22969958165963691</c:v>
                </c:pt>
                <c:pt idx="114">
                  <c:v>0.67291430212057723</c:v>
                </c:pt>
                <c:pt idx="115">
                  <c:v>0.4372296882106349</c:v>
                </c:pt>
                <c:pt idx="116">
                  <c:v>0.62390095297855042</c:v>
                </c:pt>
                <c:pt idx="117">
                  <c:v>0.79001300321902634</c:v>
                </c:pt>
                <c:pt idx="118">
                  <c:v>0.57080262926531911</c:v>
                </c:pt>
                <c:pt idx="119">
                  <c:v>0.4565800207760346</c:v>
                </c:pt>
                <c:pt idx="120">
                  <c:v>0.25953648652169925</c:v>
                </c:pt>
                <c:pt idx="121">
                  <c:v>0.75521465017068656</c:v>
                </c:pt>
                <c:pt idx="122">
                  <c:v>0.3247595565492693</c:v>
                </c:pt>
                <c:pt idx="123">
                  <c:v>0.62486343804831279</c:v>
                </c:pt>
                <c:pt idx="124">
                  <c:v>0.51328717170702443</c:v>
                </c:pt>
                <c:pt idx="125">
                  <c:v>0.63515213947398985</c:v>
                </c:pt>
                <c:pt idx="126">
                  <c:v>0.20410345506124622</c:v>
                </c:pt>
                <c:pt idx="127">
                  <c:v>0.86063944795990655</c:v>
                </c:pt>
                <c:pt idx="128">
                  <c:v>0.58189494775077977</c:v>
                </c:pt>
                <c:pt idx="129">
                  <c:v>0.69784575080168043</c:v>
                </c:pt>
                <c:pt idx="130">
                  <c:v>0.37507652967742405</c:v>
                </c:pt>
                <c:pt idx="131">
                  <c:v>0.24796074910281293</c:v>
                </c:pt>
                <c:pt idx="132">
                  <c:v>0.49103509252261218</c:v>
                </c:pt>
                <c:pt idx="133">
                  <c:v>0.36574385732429654</c:v>
                </c:pt>
                <c:pt idx="134">
                  <c:v>0.42978086701536222</c:v>
                </c:pt>
                <c:pt idx="135">
                  <c:v>0.30836133603740734</c:v>
                </c:pt>
                <c:pt idx="136">
                  <c:v>0.43682685800232196</c:v>
                </c:pt>
                <c:pt idx="137">
                  <c:v>0.50936851585817644</c:v>
                </c:pt>
                <c:pt idx="138">
                  <c:v>0.45218966969082069</c:v>
                </c:pt>
                <c:pt idx="139">
                  <c:v>0.45601185542227507</c:v>
                </c:pt>
                <c:pt idx="140">
                  <c:v>0.19384343055470904</c:v>
                </c:pt>
                <c:pt idx="141">
                  <c:v>0.32032606425724192</c:v>
                </c:pt>
                <c:pt idx="142">
                  <c:v>0.19122788482976824</c:v>
                </c:pt>
                <c:pt idx="143">
                  <c:v>0.31980832991324976</c:v>
                </c:pt>
                <c:pt idx="144">
                  <c:v>0.44771804222033584</c:v>
                </c:pt>
                <c:pt idx="145">
                  <c:v>0.39020743739537894</c:v>
                </c:pt>
                <c:pt idx="146">
                  <c:v>0.19461136062630088</c:v>
                </c:pt>
                <c:pt idx="147">
                  <c:v>6.4197025910998171E-2</c:v>
                </c:pt>
                <c:pt idx="148">
                  <c:v>6.2511384495205033E-2</c:v>
                </c:pt>
                <c:pt idx="149">
                  <c:v>0.24191294987477796</c:v>
                </c:pt>
                <c:pt idx="150">
                  <c:v>0.1748481292462451</c:v>
                </c:pt>
                <c:pt idx="151">
                  <c:v>0.22763349273103092</c:v>
                </c:pt>
                <c:pt idx="152">
                  <c:v>0.33275356385860611</c:v>
                </c:pt>
                <c:pt idx="153">
                  <c:v>0.10921839634912607</c:v>
                </c:pt>
                <c:pt idx="154">
                  <c:v>0.16224918648663519</c:v>
                </c:pt>
                <c:pt idx="155">
                  <c:v>5.346174988219704E-2</c:v>
                </c:pt>
                <c:pt idx="156">
                  <c:v>5.2189828036552026E-2</c:v>
                </c:pt>
                <c:pt idx="157">
                  <c:v>0.16702772493206147</c:v>
                </c:pt>
                <c:pt idx="158">
                  <c:v>0.27280603927097496</c:v>
                </c:pt>
                <c:pt idx="159">
                  <c:v>0.10584648343581918</c:v>
                </c:pt>
                <c:pt idx="160">
                  <c:v>0.10281497109357086</c:v>
                </c:pt>
                <c:pt idx="161">
                  <c:v>0.14985853354433415</c:v>
                </c:pt>
                <c:pt idx="162">
                  <c:v>4.8761506496495508E-2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00-4DAA-AFA4-51A8F5FAB08C}"/>
            </c:ext>
          </c:extLst>
        </c:ser>
        <c:ser>
          <c:idx val="1"/>
          <c:order val="1"/>
          <c:tx>
            <c:strRef>
              <c:f>'Mortality by birth year (NEAF)'!$A$5</c:f>
              <c:strCache>
                <c:ptCount val="1"/>
                <c:pt idx="0">
                  <c:v>12.5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(NEAF)'!$B$5:$FH$5</c:f>
              <c:numCache>
                <c:formatCode>0.00</c:formatCode>
                <c:ptCount val="163"/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0.14525505480327963</c:v>
                </c:pt>
                <c:pt idx="97">
                  <c:v>0</c:v>
                </c:pt>
                <c:pt idx="98">
                  <c:v>0</c:v>
                </c:pt>
                <c:pt idx="99">
                  <c:v>0.14264297461953554</c:v>
                </c:pt>
                <c:pt idx="100">
                  <c:v>0.14064574984106432</c:v>
                </c:pt>
                <c:pt idx="101">
                  <c:v>0</c:v>
                </c:pt>
                <c:pt idx="102">
                  <c:v>0.13683361061820717</c:v>
                </c:pt>
                <c:pt idx="103">
                  <c:v>0</c:v>
                </c:pt>
                <c:pt idx="104">
                  <c:v>0</c:v>
                </c:pt>
                <c:pt idx="105">
                  <c:v>0.13144642965036901</c:v>
                </c:pt>
                <c:pt idx="106">
                  <c:v>0</c:v>
                </c:pt>
                <c:pt idx="107">
                  <c:v>0.12809647742987715</c:v>
                </c:pt>
                <c:pt idx="108">
                  <c:v>0.12648272680862649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0.2392748259565762</c:v>
                </c:pt>
                <c:pt idx="113">
                  <c:v>0</c:v>
                </c:pt>
                <c:pt idx="114">
                  <c:v>0.22724658100417422</c:v>
                </c:pt>
                <c:pt idx="115">
                  <c:v>0.22217020970757181</c:v>
                </c:pt>
                <c:pt idx="116">
                  <c:v>0.21203335064090897</c:v>
                </c:pt>
                <c:pt idx="117">
                  <c:v>0.1013842570505375</c:v>
                </c:pt>
                <c:pt idx="118">
                  <c:v>0.19372228033944441</c:v>
                </c:pt>
                <c:pt idx="119">
                  <c:v>0.27064404920810409</c:v>
                </c:pt>
                <c:pt idx="120">
                  <c:v>0</c:v>
                </c:pt>
                <c:pt idx="121">
                  <c:v>8.1046207993000718E-2</c:v>
                </c:pt>
                <c:pt idx="122">
                  <c:v>0.15581606807547921</c:v>
                </c:pt>
                <c:pt idx="123">
                  <c:v>7.5156962309504916E-2</c:v>
                </c:pt>
                <c:pt idx="124">
                  <c:v>0.21785631391386842</c:v>
                </c:pt>
                <c:pt idx="125">
                  <c:v>7.0010739927547846E-2</c:v>
                </c:pt>
                <c:pt idx="126">
                  <c:v>0</c:v>
                </c:pt>
                <c:pt idx="127">
                  <c:v>0.13144179650125859</c:v>
                </c:pt>
                <c:pt idx="128">
                  <c:v>0.19287356976131256</c:v>
                </c:pt>
                <c:pt idx="129">
                  <c:v>0.1256584510689667</c:v>
                </c:pt>
                <c:pt idx="130">
                  <c:v>6.163075406675924E-2</c:v>
                </c:pt>
                <c:pt idx="131">
                  <c:v>0.18282929095638023</c:v>
                </c:pt>
                <c:pt idx="132">
                  <c:v>0</c:v>
                </c:pt>
                <c:pt idx="133">
                  <c:v>0.29763190779773041</c:v>
                </c:pt>
                <c:pt idx="134">
                  <c:v>0</c:v>
                </c:pt>
                <c:pt idx="135">
                  <c:v>0</c:v>
                </c:pt>
                <c:pt idx="136">
                  <c:v>0.18245938279282123</c:v>
                </c:pt>
                <c:pt idx="137">
                  <c:v>0.18570481591827512</c:v>
                </c:pt>
                <c:pt idx="138">
                  <c:v>6.2728265413478035E-2</c:v>
                </c:pt>
                <c:pt idx="139">
                  <c:v>0.12671067248071829</c:v>
                </c:pt>
                <c:pt idx="140">
                  <c:v>6.2101156872515197E-2</c:v>
                </c:pt>
                <c:pt idx="141">
                  <c:v>6.1044913227189211E-2</c:v>
                </c:pt>
                <c:pt idx="142">
                  <c:v>0.12066686130633619</c:v>
                </c:pt>
                <c:pt idx="143">
                  <c:v>0.120830162422623</c:v>
                </c:pt>
                <c:pt idx="144">
                  <c:v>0.12181138375740333</c:v>
                </c:pt>
                <c:pt idx="145">
                  <c:v>0.12487226269932337</c:v>
                </c:pt>
                <c:pt idx="146">
                  <c:v>0</c:v>
                </c:pt>
                <c:pt idx="147">
                  <c:v>0.12368764165404465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0.11076722871121571</c:v>
                </c:pt>
                <c:pt idx="152">
                  <c:v>5.5409797006208662E-2</c:v>
                </c:pt>
                <c:pt idx="153">
                  <c:v>0</c:v>
                </c:pt>
                <c:pt idx="154">
                  <c:v>0</c:v>
                </c:pt>
                <c:pt idx="155">
                  <c:v>5.2613994796475917E-2</c:v>
                </c:pt>
                <c:pt idx="156">
                  <c:v>5.1933672390969153E-2</c:v>
                </c:pt>
                <c:pt idx="157">
                  <c:v>0.15389911092483619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00-4DAA-AFA4-51A8F5FAB08C}"/>
            </c:ext>
          </c:extLst>
        </c:ser>
        <c:ser>
          <c:idx val="2"/>
          <c:order val="2"/>
          <c:tx>
            <c:strRef>
              <c:f>'Mortality by birth year (NEAF)'!$A$6</c:f>
              <c:strCache>
                <c:ptCount val="1"/>
                <c:pt idx="0">
                  <c:v>17.5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(NEAF)'!$B$6:$FH$6</c:f>
              <c:numCache>
                <c:formatCode>0.00</c:formatCode>
                <c:ptCount val="163"/>
                <c:pt idx="85">
                  <c:v>0</c:v>
                </c:pt>
                <c:pt idx="86">
                  <c:v>0.16424234022997869</c:v>
                </c:pt>
                <c:pt idx="87">
                  <c:v>0.16266137431619193</c:v>
                </c:pt>
                <c:pt idx="88">
                  <c:v>0.14436943329511392</c:v>
                </c:pt>
                <c:pt idx="89">
                  <c:v>0.28763589897364317</c:v>
                </c:pt>
                <c:pt idx="90">
                  <c:v>0</c:v>
                </c:pt>
                <c:pt idx="91">
                  <c:v>0</c:v>
                </c:pt>
                <c:pt idx="92">
                  <c:v>0.14220062289560853</c:v>
                </c:pt>
                <c:pt idx="93">
                  <c:v>0.14166635618123602</c:v>
                </c:pt>
                <c:pt idx="94">
                  <c:v>0</c:v>
                </c:pt>
                <c:pt idx="95">
                  <c:v>0.14016640836333713</c:v>
                </c:pt>
                <c:pt idx="96">
                  <c:v>0</c:v>
                </c:pt>
                <c:pt idx="97">
                  <c:v>0.13827393476871819</c:v>
                </c:pt>
                <c:pt idx="98">
                  <c:v>0.13731476581378635</c:v>
                </c:pt>
                <c:pt idx="99">
                  <c:v>0.13638722515416871</c:v>
                </c:pt>
                <c:pt idx="100">
                  <c:v>0</c:v>
                </c:pt>
                <c:pt idx="101">
                  <c:v>0.13456344053957786</c:v>
                </c:pt>
                <c:pt idx="102">
                  <c:v>0</c:v>
                </c:pt>
                <c:pt idx="103">
                  <c:v>0.26551740114753963</c:v>
                </c:pt>
                <c:pt idx="104">
                  <c:v>0.13188853835846248</c:v>
                </c:pt>
                <c:pt idx="105">
                  <c:v>0.13113630539694221</c:v>
                </c:pt>
                <c:pt idx="106">
                  <c:v>0</c:v>
                </c:pt>
                <c:pt idx="107">
                  <c:v>0.12827918970192112</c:v>
                </c:pt>
                <c:pt idx="108">
                  <c:v>0</c:v>
                </c:pt>
                <c:pt idx="109">
                  <c:v>0</c:v>
                </c:pt>
                <c:pt idx="110">
                  <c:v>0.12565493867134275</c:v>
                </c:pt>
                <c:pt idx="111">
                  <c:v>0</c:v>
                </c:pt>
                <c:pt idx="112">
                  <c:v>0</c:v>
                </c:pt>
                <c:pt idx="113">
                  <c:v>0.11799453328967377</c:v>
                </c:pt>
                <c:pt idx="114">
                  <c:v>0.11239743733842869</c:v>
                </c:pt>
                <c:pt idx="115">
                  <c:v>0</c:v>
                </c:pt>
                <c:pt idx="116">
                  <c:v>0.31026639865993044</c:v>
                </c:pt>
                <c:pt idx="117">
                  <c:v>9.8663183908895058E-2</c:v>
                </c:pt>
                <c:pt idx="118">
                  <c:v>0</c:v>
                </c:pt>
                <c:pt idx="119">
                  <c:v>0.26426580129130317</c:v>
                </c:pt>
                <c:pt idx="120">
                  <c:v>0.32968639191888544</c:v>
                </c:pt>
                <c:pt idx="121">
                  <c:v>0.15883330331251538</c:v>
                </c:pt>
                <c:pt idx="122">
                  <c:v>0</c:v>
                </c:pt>
                <c:pt idx="123">
                  <c:v>0.14806370906002353</c:v>
                </c:pt>
                <c:pt idx="124">
                  <c:v>0.35965789341178672</c:v>
                </c:pt>
                <c:pt idx="125">
                  <c:v>0.13768806347893373</c:v>
                </c:pt>
                <c:pt idx="126">
                  <c:v>0.1318242401906205</c:v>
                </c:pt>
                <c:pt idx="127">
                  <c:v>0</c:v>
                </c:pt>
                <c:pt idx="128">
                  <c:v>0</c:v>
                </c:pt>
                <c:pt idx="129">
                  <c:v>0.24195067895897093</c:v>
                </c:pt>
                <c:pt idx="130">
                  <c:v>0.11889384330762816</c:v>
                </c:pt>
                <c:pt idx="131">
                  <c:v>0.11779195817575076</c:v>
                </c:pt>
                <c:pt idx="132">
                  <c:v>0.17479402054126889</c:v>
                </c:pt>
                <c:pt idx="133">
                  <c:v>0.23196730128609572</c:v>
                </c:pt>
                <c:pt idx="134">
                  <c:v>0.11581513588010818</c:v>
                </c:pt>
                <c:pt idx="135">
                  <c:v>0</c:v>
                </c:pt>
                <c:pt idx="136">
                  <c:v>0.17532134752057832</c:v>
                </c:pt>
                <c:pt idx="137">
                  <c:v>5.9077143418308199E-2</c:v>
                </c:pt>
                <c:pt idx="138">
                  <c:v>5.9483934397571908E-2</c:v>
                </c:pt>
                <c:pt idx="139">
                  <c:v>5.930585063840494E-2</c:v>
                </c:pt>
                <c:pt idx="140">
                  <c:v>0.11595554234358106</c:v>
                </c:pt>
                <c:pt idx="141">
                  <c:v>5.7152592025503407E-2</c:v>
                </c:pt>
                <c:pt idx="142">
                  <c:v>5.6655615932123489E-2</c:v>
                </c:pt>
                <c:pt idx="143">
                  <c:v>0</c:v>
                </c:pt>
                <c:pt idx="144">
                  <c:v>0</c:v>
                </c:pt>
                <c:pt idx="145">
                  <c:v>0.42037049353447659</c:v>
                </c:pt>
                <c:pt idx="146">
                  <c:v>0.18010814449449655</c:v>
                </c:pt>
                <c:pt idx="147">
                  <c:v>5.8504850052069318E-2</c:v>
                </c:pt>
                <c:pt idx="148">
                  <c:v>0</c:v>
                </c:pt>
                <c:pt idx="149">
                  <c:v>5.6359111239359404E-2</c:v>
                </c:pt>
                <c:pt idx="150">
                  <c:v>5.451204361835682E-2</c:v>
                </c:pt>
                <c:pt idx="151">
                  <c:v>0.15842654975491413</c:v>
                </c:pt>
                <c:pt idx="15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900-4DAA-AFA4-51A8F5FAB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01104"/>
        <c:axId val="1"/>
      </c:scatterChart>
      <c:valAx>
        <c:axId val="782201104"/>
        <c:scaling>
          <c:orientation val="minMax"/>
          <c:max val="1990"/>
          <c:min val="191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6668118896463984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5336051798633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01104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858601014408735"/>
          <c:y val="0.52888600404490049"/>
          <c:w val="0.20572068738033103"/>
          <c:h val="0.157049119105035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3671510263756"/>
          <c:y val="0.10989357413691221"/>
          <c:w val="0.66472760017363275"/>
          <c:h val="0.70331887447623809"/>
        </c:manualLayout>
      </c:layout>
      <c:lineChart>
        <c:grouping val="standard"/>
        <c:varyColors val="0"/>
        <c:ser>
          <c:idx val="0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(NEA)'!$K$4:$R$4</c:f>
              <c:strCache>
                <c:ptCount val="8"/>
                <c:pt idx="0">
                  <c:v>1910s</c:v>
                </c:pt>
                <c:pt idx="1">
                  <c:v>1920s</c:v>
                </c:pt>
                <c:pt idx="2">
                  <c:v>1930s</c:v>
                </c:pt>
                <c:pt idx="3">
                  <c:v>1940s</c:v>
                </c:pt>
                <c:pt idx="4">
                  <c:v>1950s</c:v>
                </c:pt>
                <c:pt idx="5">
                  <c:v>1960s</c:v>
                </c:pt>
                <c:pt idx="6">
                  <c:v>1970s</c:v>
                </c:pt>
                <c:pt idx="7">
                  <c:v>1980s</c:v>
                </c:pt>
              </c:strCache>
            </c:strRef>
          </c:cat>
          <c:val>
            <c:numRef>
              <c:f>'Decades (NEA)'!$K$34:$R$34</c:f>
              <c:numCache>
                <c:formatCode>0</c:formatCode>
                <c:ptCount val="8"/>
                <c:pt idx="1">
                  <c:v>0.25498329795652558</c:v>
                </c:pt>
                <c:pt idx="2">
                  <c:v>0.30982784011940495</c:v>
                </c:pt>
                <c:pt idx="3">
                  <c:v>0.52025363092862842</c:v>
                </c:pt>
                <c:pt idx="4">
                  <c:v>0.50654286600213538</c:v>
                </c:pt>
                <c:pt idx="5">
                  <c:v>0.39661120354240137</c:v>
                </c:pt>
                <c:pt idx="6">
                  <c:v>0.23040337215286832</c:v>
                </c:pt>
                <c:pt idx="7">
                  <c:v>0.14944900550859264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0D6-4DB7-889D-C51EE5B03D07}"/>
            </c:ext>
          </c:extLst>
        </c:ser>
        <c:ser>
          <c:idx val="1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(NEA)'!$K$4:$R$4</c:f>
              <c:strCache>
                <c:ptCount val="8"/>
                <c:pt idx="0">
                  <c:v>1910s</c:v>
                </c:pt>
                <c:pt idx="1">
                  <c:v>1920s</c:v>
                </c:pt>
                <c:pt idx="2">
                  <c:v>1930s</c:v>
                </c:pt>
                <c:pt idx="3">
                  <c:v>1940s</c:v>
                </c:pt>
                <c:pt idx="4">
                  <c:v>1950s</c:v>
                </c:pt>
                <c:pt idx="5">
                  <c:v>1960s</c:v>
                </c:pt>
                <c:pt idx="6">
                  <c:v>1970s</c:v>
                </c:pt>
                <c:pt idx="7">
                  <c:v>1980s</c:v>
                </c:pt>
              </c:strCache>
            </c:strRef>
          </c:cat>
          <c:val>
            <c:numRef>
              <c:f>'Decades (NEA)'!$K$35:$R$35</c:f>
              <c:numCache>
                <c:formatCode>0</c:formatCode>
                <c:ptCount val="8"/>
                <c:pt idx="0">
                  <c:v>0</c:v>
                </c:pt>
                <c:pt idx="1">
                  <c:v>4.3788535663837863E-2</c:v>
                </c:pt>
                <c:pt idx="2">
                  <c:v>5.1559922790552104E-2</c:v>
                </c:pt>
                <c:pt idx="3">
                  <c:v>0.15048008579700345</c:v>
                </c:pt>
                <c:pt idx="4">
                  <c:v>0.12135381973414461</c:v>
                </c:pt>
                <c:pt idx="5">
                  <c:v>9.7737761288526959E-2</c:v>
                </c:pt>
                <c:pt idx="6">
                  <c:v>7.174506577540099E-2</c:v>
                </c:pt>
                <c:pt idx="7">
                  <c:v>5.3004999166496383E-2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0D6-4DB7-889D-C51EE5B03D07}"/>
            </c:ext>
          </c:extLst>
        </c:ser>
        <c:ser>
          <c:idx val="2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(NEA)'!$K$4:$R$4</c:f>
              <c:strCache>
                <c:ptCount val="8"/>
                <c:pt idx="0">
                  <c:v>1910s</c:v>
                </c:pt>
                <c:pt idx="1">
                  <c:v>1920s</c:v>
                </c:pt>
                <c:pt idx="2">
                  <c:v>1930s</c:v>
                </c:pt>
                <c:pt idx="3">
                  <c:v>1940s</c:v>
                </c:pt>
                <c:pt idx="4">
                  <c:v>1950s</c:v>
                </c:pt>
                <c:pt idx="5">
                  <c:v>1960s</c:v>
                </c:pt>
                <c:pt idx="6">
                  <c:v>1970s</c:v>
                </c:pt>
                <c:pt idx="7">
                  <c:v>1980s</c:v>
                </c:pt>
              </c:strCache>
            </c:strRef>
          </c:cat>
          <c:val>
            <c:numRef>
              <c:f>'Decades (NEA)'!$K$36:$R$36</c:f>
              <c:numCache>
                <c:formatCode>0</c:formatCode>
                <c:ptCount val="8"/>
                <c:pt idx="0">
                  <c:v>0.10839752598689768</c:v>
                </c:pt>
                <c:pt idx="1">
                  <c:v>9.7016422094503327E-2</c:v>
                </c:pt>
                <c:pt idx="2">
                  <c:v>7.7471139147147386E-2</c:v>
                </c:pt>
                <c:pt idx="3">
                  <c:v>0.14795629741851374</c:v>
                </c:pt>
                <c:pt idx="4">
                  <c:v>0.12473807679177215</c:v>
                </c:pt>
                <c:pt idx="5">
                  <c:v>0.1050419296395752</c:v>
                </c:pt>
                <c:pt idx="6">
                  <c:v>9.7086564743755641E-2</c:v>
                </c:pt>
                <c:pt idx="7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0D6-4DB7-889D-C51EE5B03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213168"/>
        <c:axId val="1"/>
      </c:lineChart>
      <c:catAx>
        <c:axId val="782213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82213168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
sub-title</a:t>
            </a:r>
          </a:p>
        </c:rich>
      </c:tx>
      <c:layout>
        <c:manualLayout>
          <c:xMode val="edge"/>
          <c:yMode val="edge"/>
          <c:x val="0.38667869942784444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19658148309349"/>
          <c:y val="0.19862094475048664"/>
          <c:w val="0.79431043182961147"/>
          <c:h val="0.59586283425145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(EAM)'!$A$7</c:f>
              <c:strCache>
                <c:ptCount val="1"/>
                <c:pt idx="0">
                  <c:v>22.5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(EAM)'!$B$7:$FH$7</c:f>
              <c:numCache>
                <c:formatCode>0.00</c:formatCode>
                <c:ptCount val="163"/>
                <c:pt idx="80">
                  <c:v>0.17438500512168759</c:v>
                </c:pt>
                <c:pt idx="81">
                  <c:v>8.6573962690258188E-2</c:v>
                </c:pt>
                <c:pt idx="82">
                  <c:v>0.19343065646367236</c:v>
                </c:pt>
                <c:pt idx="83">
                  <c:v>0.20377202393506194</c:v>
                </c:pt>
                <c:pt idx="84">
                  <c:v>0.14156508697556708</c:v>
                </c:pt>
                <c:pt idx="85">
                  <c:v>0.16058958861564349</c:v>
                </c:pt>
                <c:pt idx="86">
                  <c:v>0.1992558193658325</c:v>
                </c:pt>
                <c:pt idx="87">
                  <c:v>0.17805387118791607</c:v>
                </c:pt>
                <c:pt idx="88">
                  <c:v>0.27509386595697688</c:v>
                </c:pt>
                <c:pt idx="89">
                  <c:v>0.17559300195552074</c:v>
                </c:pt>
                <c:pt idx="90">
                  <c:v>0.19425446573533822</c:v>
                </c:pt>
                <c:pt idx="91">
                  <c:v>0.11603955602801706</c:v>
                </c:pt>
                <c:pt idx="92">
                  <c:v>0.15404586838967996</c:v>
                </c:pt>
                <c:pt idx="93">
                  <c:v>0.15333127920529624</c:v>
                </c:pt>
                <c:pt idx="94">
                  <c:v>0.22907272696382619</c:v>
                </c:pt>
                <c:pt idx="95">
                  <c:v>7.6061753625027123E-2</c:v>
                </c:pt>
                <c:pt idx="96">
                  <c:v>0.34077203342988799</c:v>
                </c:pt>
                <c:pt idx="97">
                  <c:v>0.16968746811289659</c:v>
                </c:pt>
                <c:pt idx="98">
                  <c:v>9.3877546728863157E-2</c:v>
                </c:pt>
                <c:pt idx="99">
                  <c:v>9.3496303623636243E-2</c:v>
                </c:pt>
                <c:pt idx="100">
                  <c:v>0.15240328802626155</c:v>
                </c:pt>
                <c:pt idx="101">
                  <c:v>0.17415838670770248</c:v>
                </c:pt>
                <c:pt idx="102">
                  <c:v>9.8367202220144598E-2</c:v>
                </c:pt>
                <c:pt idx="103">
                  <c:v>0.10030284960957438</c:v>
                </c:pt>
                <c:pt idx="104">
                  <c:v>4.0423892945355804E-2</c:v>
                </c:pt>
                <c:pt idx="105">
                  <c:v>4.0900769089881821E-2</c:v>
                </c:pt>
                <c:pt idx="106">
                  <c:v>6.175102249144112E-2</c:v>
                </c:pt>
                <c:pt idx="107">
                  <c:v>0.12359695160972936</c:v>
                </c:pt>
                <c:pt idx="108">
                  <c:v>6.13436073133636E-2</c:v>
                </c:pt>
                <c:pt idx="109">
                  <c:v>0.1020247422242863</c:v>
                </c:pt>
                <c:pt idx="110">
                  <c:v>8.0384116465138059E-2</c:v>
                </c:pt>
                <c:pt idx="111">
                  <c:v>0.11583030097970891</c:v>
                </c:pt>
                <c:pt idx="112">
                  <c:v>7.2195506876531784E-2</c:v>
                </c:pt>
                <c:pt idx="113">
                  <c:v>5.1378051918579852E-2</c:v>
                </c:pt>
                <c:pt idx="114">
                  <c:v>6.5756273795808437E-2</c:v>
                </c:pt>
                <c:pt idx="115">
                  <c:v>8.0013877478887732E-2</c:v>
                </c:pt>
                <c:pt idx="116">
                  <c:v>0.14949308650908535</c:v>
                </c:pt>
                <c:pt idx="117">
                  <c:v>2.9275982055316081E-2</c:v>
                </c:pt>
                <c:pt idx="118">
                  <c:v>0.12902809845760296</c:v>
                </c:pt>
                <c:pt idx="119">
                  <c:v>2.7868749931712854E-2</c:v>
                </c:pt>
                <c:pt idx="120">
                  <c:v>0.11816411316337638</c:v>
                </c:pt>
                <c:pt idx="121">
                  <c:v>6.492195870925771E-2</c:v>
                </c:pt>
                <c:pt idx="122">
                  <c:v>0.15068431284109637</c:v>
                </c:pt>
                <c:pt idx="123">
                  <c:v>7.2546686876239053E-2</c:v>
                </c:pt>
                <c:pt idx="124">
                  <c:v>4.673504309586124E-2</c:v>
                </c:pt>
                <c:pt idx="125">
                  <c:v>0.13659330994288246</c:v>
                </c:pt>
                <c:pt idx="126">
                  <c:v>5.5546358127858568E-2</c:v>
                </c:pt>
                <c:pt idx="127">
                  <c:v>4.3594807607307877E-2</c:v>
                </c:pt>
                <c:pt idx="128">
                  <c:v>5.3858466421876632E-2</c:v>
                </c:pt>
                <c:pt idx="129">
                  <c:v>7.4929812174510252E-2</c:v>
                </c:pt>
                <c:pt idx="130">
                  <c:v>6.3755116834258718E-2</c:v>
                </c:pt>
                <c:pt idx="131">
                  <c:v>5.3351698496030345E-2</c:v>
                </c:pt>
                <c:pt idx="132">
                  <c:v>5.3631546470362043E-2</c:v>
                </c:pt>
                <c:pt idx="133">
                  <c:v>4.3147101006958954E-2</c:v>
                </c:pt>
                <c:pt idx="134">
                  <c:v>5.4792797442065312E-2</c:v>
                </c:pt>
                <c:pt idx="135">
                  <c:v>2.2656921261739429E-2</c:v>
                </c:pt>
                <c:pt idx="136">
                  <c:v>3.4865350984915194E-2</c:v>
                </c:pt>
                <c:pt idx="137">
                  <c:v>3.5961489014030019E-2</c:v>
                </c:pt>
                <c:pt idx="138">
                  <c:v>8.535422414549676E-2</c:v>
                </c:pt>
                <c:pt idx="139">
                  <c:v>6.0858665451577164E-2</c:v>
                </c:pt>
                <c:pt idx="140">
                  <c:v>4.8151898012873978E-2</c:v>
                </c:pt>
                <c:pt idx="141">
                  <c:v>7.2757733082944864E-2</c:v>
                </c:pt>
                <c:pt idx="142">
                  <c:v>2.5344584977352078E-2</c:v>
                </c:pt>
                <c:pt idx="143">
                  <c:v>3.8770409389676214E-2</c:v>
                </c:pt>
                <c:pt idx="144">
                  <c:v>7.9628823510675573E-2</c:v>
                </c:pt>
                <c:pt idx="145">
                  <c:v>4.0825124761581268E-2</c:v>
                </c:pt>
                <c:pt idx="146">
                  <c:v>1.3994212833224948E-2</c:v>
                </c:pt>
                <c:pt idx="147">
                  <c:v>4.202574160724927E-2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0D-4849-91D6-7B439299018B}"/>
            </c:ext>
          </c:extLst>
        </c:ser>
        <c:ser>
          <c:idx val="1"/>
          <c:order val="1"/>
          <c:tx>
            <c:strRef>
              <c:f>'Mortality by birth year (EAM)'!$A$9</c:f>
              <c:strCache>
                <c:ptCount val="1"/>
                <c:pt idx="0">
                  <c:v>32.5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(EAM)'!$B$9:$FH$9</c:f>
              <c:numCache>
                <c:formatCode>0.00</c:formatCode>
                <c:ptCount val="163"/>
                <c:pt idx="70">
                  <c:v>0.3989335210448528</c:v>
                </c:pt>
                <c:pt idx="71">
                  <c:v>0.51854417685260279</c:v>
                </c:pt>
                <c:pt idx="72">
                  <c:v>0.31800415504228979</c:v>
                </c:pt>
                <c:pt idx="73">
                  <c:v>0.39392740057040682</c:v>
                </c:pt>
                <c:pt idx="74">
                  <c:v>0.48148638975543706</c:v>
                </c:pt>
                <c:pt idx="75">
                  <c:v>0.38570828292655474</c:v>
                </c:pt>
                <c:pt idx="76">
                  <c:v>0.33681336385610883</c:v>
                </c:pt>
                <c:pt idx="77">
                  <c:v>0.42231869858269849</c:v>
                </c:pt>
                <c:pt idx="78">
                  <c:v>0.55035845947182327</c:v>
                </c:pt>
                <c:pt idx="79">
                  <c:v>0.50134819067797542</c:v>
                </c:pt>
                <c:pt idx="80">
                  <c:v>0.342908745724678</c:v>
                </c:pt>
                <c:pt idx="81">
                  <c:v>0.31618028583035102</c:v>
                </c:pt>
                <c:pt idx="82">
                  <c:v>0.3525293733694998</c:v>
                </c:pt>
                <c:pt idx="83">
                  <c:v>0.36732950186895214</c:v>
                </c:pt>
                <c:pt idx="84">
                  <c:v>0.32143572480842936</c:v>
                </c:pt>
                <c:pt idx="85">
                  <c:v>0.35601220757948404</c:v>
                </c:pt>
                <c:pt idx="86">
                  <c:v>0.29213469403701287</c:v>
                </c:pt>
                <c:pt idx="87">
                  <c:v>0.46043234366854302</c:v>
                </c:pt>
                <c:pt idx="88">
                  <c:v>0.34023181051749524</c:v>
                </c:pt>
                <c:pt idx="89">
                  <c:v>0.26079116588553503</c:v>
                </c:pt>
                <c:pt idx="90">
                  <c:v>0.23903144898161477</c:v>
                </c:pt>
                <c:pt idx="91">
                  <c:v>0.26956120433598829</c:v>
                </c:pt>
                <c:pt idx="92">
                  <c:v>0.32179781545872477</c:v>
                </c:pt>
                <c:pt idx="93">
                  <c:v>0.24766888385512495</c:v>
                </c:pt>
                <c:pt idx="94">
                  <c:v>0.44031336651413927</c:v>
                </c:pt>
                <c:pt idx="95">
                  <c:v>0.3183280178803008</c:v>
                </c:pt>
                <c:pt idx="96">
                  <c:v>0.26837250480820202</c:v>
                </c:pt>
                <c:pt idx="97">
                  <c:v>0.34092644777632425</c:v>
                </c:pt>
                <c:pt idx="98">
                  <c:v>0.25362161705447406</c:v>
                </c:pt>
                <c:pt idx="99">
                  <c:v>0.33019852575493736</c:v>
                </c:pt>
                <c:pt idx="100">
                  <c:v>0.35319019283333158</c:v>
                </c:pt>
                <c:pt idx="101">
                  <c:v>0.37821782429863743</c:v>
                </c:pt>
                <c:pt idx="102">
                  <c:v>0.27016118565068353</c:v>
                </c:pt>
                <c:pt idx="103">
                  <c:v>0.37448629153116048</c:v>
                </c:pt>
                <c:pt idx="104">
                  <c:v>0.36053216349993411</c:v>
                </c:pt>
                <c:pt idx="105">
                  <c:v>0.1823554643801647</c:v>
                </c:pt>
                <c:pt idx="106">
                  <c:v>0.38628913948653598</c:v>
                </c:pt>
                <c:pt idx="107">
                  <c:v>0.32286411790400288</c:v>
                </c:pt>
                <c:pt idx="108">
                  <c:v>0.23862892221035989</c:v>
                </c:pt>
                <c:pt idx="109">
                  <c:v>0.25262374045203717</c:v>
                </c:pt>
                <c:pt idx="110">
                  <c:v>0.28499330097596653</c:v>
                </c:pt>
                <c:pt idx="111">
                  <c:v>0.27466530613343565</c:v>
                </c:pt>
                <c:pt idx="112">
                  <c:v>0.17297343523279121</c:v>
                </c:pt>
                <c:pt idx="113">
                  <c:v>0.35017620516467679</c:v>
                </c:pt>
                <c:pt idx="114">
                  <c:v>0.27585047541206792</c:v>
                </c:pt>
                <c:pt idx="115">
                  <c:v>0.25474144195807313</c:v>
                </c:pt>
                <c:pt idx="116">
                  <c:v>0.2350913530836371</c:v>
                </c:pt>
                <c:pt idx="117">
                  <c:v>0.26991143434460685</c:v>
                </c:pt>
                <c:pt idx="118">
                  <c:v>0.31183621424892033</c:v>
                </c:pt>
                <c:pt idx="119">
                  <c:v>0.21924233203167873</c:v>
                </c:pt>
                <c:pt idx="120">
                  <c:v>0.23245787905746801</c:v>
                </c:pt>
                <c:pt idx="121">
                  <c:v>0.31975292170296787</c:v>
                </c:pt>
                <c:pt idx="122">
                  <c:v>0.30213146448699391</c:v>
                </c:pt>
                <c:pt idx="123">
                  <c:v>0.21285750277890794</c:v>
                </c:pt>
                <c:pt idx="124">
                  <c:v>0.2192749790303587</c:v>
                </c:pt>
                <c:pt idx="125">
                  <c:v>0.20379524534098933</c:v>
                </c:pt>
                <c:pt idx="126">
                  <c:v>0.22050024369907437</c:v>
                </c:pt>
                <c:pt idx="127">
                  <c:v>0.24943546437188385</c:v>
                </c:pt>
                <c:pt idx="128">
                  <c:v>0.27903704393410139</c:v>
                </c:pt>
                <c:pt idx="129">
                  <c:v>0.19138510283494775</c:v>
                </c:pt>
                <c:pt idx="130">
                  <c:v>0.23080966604023526</c:v>
                </c:pt>
                <c:pt idx="131">
                  <c:v>0.11618262492477599</c:v>
                </c:pt>
                <c:pt idx="132">
                  <c:v>0.23688140037392807</c:v>
                </c:pt>
                <c:pt idx="133">
                  <c:v>0.24860712453973907</c:v>
                </c:pt>
                <c:pt idx="134">
                  <c:v>0.21774604105035464</c:v>
                </c:pt>
                <c:pt idx="135">
                  <c:v>0.19954437368009711</c:v>
                </c:pt>
                <c:pt idx="136">
                  <c:v>0.12560828667556431</c:v>
                </c:pt>
                <c:pt idx="137">
                  <c:v>0.14164784127509497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0D-4849-91D6-7B439299018B}"/>
            </c:ext>
          </c:extLst>
        </c:ser>
        <c:ser>
          <c:idx val="2"/>
          <c:order val="2"/>
          <c:tx>
            <c:strRef>
              <c:f>'Mortality by birth year (EAM)'!$A$11</c:f>
              <c:strCache>
                <c:ptCount val="1"/>
                <c:pt idx="0">
                  <c:v>42.5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(EAM)'!$B$11:$FH$11</c:f>
              <c:numCache>
                <c:formatCode>0.00</c:formatCode>
                <c:ptCount val="163"/>
                <c:pt idx="60">
                  <c:v>1.3025891890958956</c:v>
                </c:pt>
                <c:pt idx="61">
                  <c:v>1.3772502243297573</c:v>
                </c:pt>
                <c:pt idx="62">
                  <c:v>1.5593392294638113</c:v>
                </c:pt>
                <c:pt idx="63">
                  <c:v>1.4399616723344588</c:v>
                </c:pt>
                <c:pt idx="64">
                  <c:v>1.8150107782242164</c:v>
                </c:pt>
                <c:pt idx="65">
                  <c:v>1.6520474866562855</c:v>
                </c:pt>
                <c:pt idx="66">
                  <c:v>1.894661518340816</c:v>
                </c:pt>
                <c:pt idx="67">
                  <c:v>1.9349690573318268</c:v>
                </c:pt>
                <c:pt idx="68">
                  <c:v>1.7506385891913725</c:v>
                </c:pt>
                <c:pt idx="69">
                  <c:v>1.3433260204986575</c:v>
                </c:pt>
                <c:pt idx="70">
                  <c:v>1.9785370262389519</c:v>
                </c:pt>
                <c:pt idx="71">
                  <c:v>1.6314380030198099</c:v>
                </c:pt>
                <c:pt idx="72">
                  <c:v>1.3907668179472803</c:v>
                </c:pt>
                <c:pt idx="73">
                  <c:v>1.6215846835503762</c:v>
                </c:pt>
                <c:pt idx="74">
                  <c:v>1.4349329663491515</c:v>
                </c:pt>
                <c:pt idx="75">
                  <c:v>1.4108326887839691</c:v>
                </c:pt>
                <c:pt idx="76">
                  <c:v>1.6303940731678468</c:v>
                </c:pt>
                <c:pt idx="77">
                  <c:v>1.2137329570132342</c:v>
                </c:pt>
                <c:pt idx="78">
                  <c:v>1.8131762915720984</c:v>
                </c:pt>
                <c:pt idx="79">
                  <c:v>1.5960213740778437</c:v>
                </c:pt>
                <c:pt idx="80">
                  <c:v>1.5565120559651668</c:v>
                </c:pt>
                <c:pt idx="81">
                  <c:v>1.4487908262189424</c:v>
                </c:pt>
                <c:pt idx="82">
                  <c:v>1.5622460557623847</c:v>
                </c:pt>
                <c:pt idx="83">
                  <c:v>1.6439614473237703</c:v>
                </c:pt>
                <c:pt idx="84">
                  <c:v>2.02705667625473</c:v>
                </c:pt>
                <c:pt idx="85">
                  <c:v>1.4036119196213603</c:v>
                </c:pt>
                <c:pt idx="86">
                  <c:v>1.551956122258455</c:v>
                </c:pt>
                <c:pt idx="87">
                  <c:v>1.7635139893229541</c:v>
                </c:pt>
                <c:pt idx="88">
                  <c:v>1.7112703874122783</c:v>
                </c:pt>
                <c:pt idx="89">
                  <c:v>1.5228735580213446</c:v>
                </c:pt>
                <c:pt idx="90">
                  <c:v>1.8811403776164681</c:v>
                </c:pt>
                <c:pt idx="91">
                  <c:v>1.6593678260580085</c:v>
                </c:pt>
                <c:pt idx="92">
                  <c:v>1.507735055073909</c:v>
                </c:pt>
                <c:pt idx="93">
                  <c:v>1.4065714705742471</c:v>
                </c:pt>
                <c:pt idx="94">
                  <c:v>1.7672142943899192</c:v>
                </c:pt>
                <c:pt idx="95">
                  <c:v>1.9521831756048003</c:v>
                </c:pt>
                <c:pt idx="96">
                  <c:v>1.8484168240810437</c:v>
                </c:pt>
                <c:pt idx="97">
                  <c:v>1.8391031441146881</c:v>
                </c:pt>
                <c:pt idx="98">
                  <c:v>1.9320556680793688</c:v>
                </c:pt>
                <c:pt idx="99">
                  <c:v>1.8946455695638349</c:v>
                </c:pt>
                <c:pt idx="100">
                  <c:v>1.9938209587835543</c:v>
                </c:pt>
                <c:pt idx="101">
                  <c:v>1.6680268825657043</c:v>
                </c:pt>
                <c:pt idx="102">
                  <c:v>1.8209974147977732</c:v>
                </c:pt>
                <c:pt idx="103">
                  <c:v>1.778077899765995</c:v>
                </c:pt>
                <c:pt idx="104">
                  <c:v>2.0262529151836106</c:v>
                </c:pt>
                <c:pt idx="105">
                  <c:v>1.9431641882450832</c:v>
                </c:pt>
                <c:pt idx="106">
                  <c:v>1.7429980646560188</c:v>
                </c:pt>
                <c:pt idx="107">
                  <c:v>2.1584563842337281</c:v>
                </c:pt>
                <c:pt idx="108">
                  <c:v>1.9632123917149469</c:v>
                </c:pt>
                <c:pt idx="109">
                  <c:v>1.5698508021549982</c:v>
                </c:pt>
                <c:pt idx="110">
                  <c:v>1.8014551707349808</c:v>
                </c:pt>
                <c:pt idx="111">
                  <c:v>1.6902194211252755</c:v>
                </c:pt>
                <c:pt idx="112">
                  <c:v>1.5997206776411921</c:v>
                </c:pt>
                <c:pt idx="113">
                  <c:v>1.4079509949381246</c:v>
                </c:pt>
                <c:pt idx="114">
                  <c:v>1.7851741372293157</c:v>
                </c:pt>
                <c:pt idx="115">
                  <c:v>1.7984412387758111</c:v>
                </c:pt>
                <c:pt idx="116">
                  <c:v>1.3254646604262661</c:v>
                </c:pt>
                <c:pt idx="117">
                  <c:v>1.7848199910171274</c:v>
                </c:pt>
                <c:pt idx="118">
                  <c:v>1.6658673660397019</c:v>
                </c:pt>
                <c:pt idx="119">
                  <c:v>1.4982699707151224</c:v>
                </c:pt>
                <c:pt idx="120">
                  <c:v>1.4203102279474822</c:v>
                </c:pt>
                <c:pt idx="121">
                  <c:v>1.6371150838248405</c:v>
                </c:pt>
                <c:pt idx="122">
                  <c:v>1.5156779836026377</c:v>
                </c:pt>
                <c:pt idx="123">
                  <c:v>1.6132452898511609</c:v>
                </c:pt>
                <c:pt idx="124">
                  <c:v>1.4904438917549976</c:v>
                </c:pt>
                <c:pt idx="125">
                  <c:v>1.5826490639870923</c:v>
                </c:pt>
                <c:pt idx="126">
                  <c:v>1.6933152636244204</c:v>
                </c:pt>
                <c:pt idx="127">
                  <c:v>1.5509891039643731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60D-4849-91D6-7B4392990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85712"/>
        <c:axId val="1"/>
      </c:scatterChart>
      <c:valAx>
        <c:axId val="782185712"/>
        <c:scaling>
          <c:orientation val="minMax"/>
          <c:max val="1970"/>
          <c:min val="18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8763422193856248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5336051798633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185712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00161819891701"/>
          <c:y val="0.46883781144591613"/>
          <c:w val="0.18857729676530346"/>
          <c:h val="0.16628730258180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3671510263756"/>
          <c:y val="0.10989357413691221"/>
          <c:w val="0.641197419636513"/>
          <c:h val="0.70331887447623809"/>
        </c:manualLayout>
      </c:layout>
      <c:lineChart>
        <c:grouping val="standard"/>
        <c:varyColors val="0"/>
        <c:ser>
          <c:idx val="0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(EA)'!$H$4:$P$4</c:f>
              <c:strCache>
                <c:ptCount val="9"/>
                <c:pt idx="0">
                  <c:v>1880s</c:v>
                </c:pt>
                <c:pt idx="1">
                  <c:v>1890s</c:v>
                </c:pt>
                <c:pt idx="2">
                  <c:v>1900s</c:v>
                </c:pt>
                <c:pt idx="3">
                  <c:v>1910s</c:v>
                </c:pt>
                <c:pt idx="4">
                  <c:v>1920s</c:v>
                </c:pt>
                <c:pt idx="5">
                  <c:v>1930s</c:v>
                </c:pt>
                <c:pt idx="6">
                  <c:v>1940s</c:v>
                </c:pt>
                <c:pt idx="7">
                  <c:v>1950s</c:v>
                </c:pt>
                <c:pt idx="8">
                  <c:v>1960s</c:v>
                </c:pt>
              </c:strCache>
            </c:strRef>
          </c:cat>
          <c:val>
            <c:numRef>
              <c:f>'Decades (EA)'!$H$10:$P$10</c:f>
              <c:numCache>
                <c:formatCode>0</c:formatCode>
                <c:ptCount val="9"/>
                <c:pt idx="2">
                  <c:v>0.13032319762040268</c:v>
                </c:pt>
                <c:pt idx="3">
                  <c:v>0.18365779923825371</c:v>
                </c:pt>
                <c:pt idx="4">
                  <c:v>0.16354492379198965</c:v>
                </c:pt>
                <c:pt idx="5">
                  <c:v>8.2718968474836535E-2</c:v>
                </c:pt>
                <c:pt idx="6">
                  <c:v>7.9457674076965662E-2</c:v>
                </c:pt>
                <c:pt idx="7">
                  <c:v>7.402120321260805E-2</c:v>
                </c:pt>
                <c:pt idx="8">
                  <c:v>5.0888614493907053E-2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765-4F7E-B16E-C1D895CE88FE}"/>
            </c:ext>
          </c:extLst>
        </c:ser>
        <c:ser>
          <c:idx val="1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(EA)'!$H$4:$P$4</c:f>
              <c:strCache>
                <c:ptCount val="9"/>
                <c:pt idx="0">
                  <c:v>1880s</c:v>
                </c:pt>
                <c:pt idx="1">
                  <c:v>1890s</c:v>
                </c:pt>
                <c:pt idx="2">
                  <c:v>1900s</c:v>
                </c:pt>
                <c:pt idx="3">
                  <c:v>1910s</c:v>
                </c:pt>
                <c:pt idx="4">
                  <c:v>1920s</c:v>
                </c:pt>
                <c:pt idx="5">
                  <c:v>1930s</c:v>
                </c:pt>
                <c:pt idx="6">
                  <c:v>1940s</c:v>
                </c:pt>
                <c:pt idx="7">
                  <c:v>1950s</c:v>
                </c:pt>
                <c:pt idx="8">
                  <c:v>1960s</c:v>
                </c:pt>
              </c:strCache>
            </c:strRef>
          </c:cat>
          <c:val>
            <c:numRef>
              <c:f>'Decades (EA)'!$H$12:$P$12</c:f>
              <c:numCache>
                <c:formatCode>0</c:formatCode>
                <c:ptCount val="9"/>
                <c:pt idx="1">
                  <c:v>0.45902900057141666</c:v>
                </c:pt>
                <c:pt idx="2">
                  <c:v>0.40523739465929492</c:v>
                </c:pt>
                <c:pt idx="3">
                  <c:v>0.32454164398768531</c:v>
                </c:pt>
                <c:pt idx="4">
                  <c:v>0.32502888228768029</c:v>
                </c:pt>
                <c:pt idx="5">
                  <c:v>0.29436480157580397</c:v>
                </c:pt>
                <c:pt idx="6">
                  <c:v>0.26474245092807519</c:v>
                </c:pt>
                <c:pt idx="7">
                  <c:v>0.22162697702907241</c:v>
                </c:pt>
                <c:pt idx="8">
                  <c:v>0.1963924813324778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765-4F7E-B16E-C1D895CE88FE}"/>
            </c:ext>
          </c:extLst>
        </c:ser>
        <c:ser>
          <c:idx val="2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(EA)'!$H$4:$P$4</c:f>
              <c:strCache>
                <c:ptCount val="9"/>
                <c:pt idx="0">
                  <c:v>1880s</c:v>
                </c:pt>
                <c:pt idx="1">
                  <c:v>1890s</c:v>
                </c:pt>
                <c:pt idx="2">
                  <c:v>1900s</c:v>
                </c:pt>
                <c:pt idx="3">
                  <c:v>1910s</c:v>
                </c:pt>
                <c:pt idx="4">
                  <c:v>1920s</c:v>
                </c:pt>
                <c:pt idx="5">
                  <c:v>1930s</c:v>
                </c:pt>
                <c:pt idx="6">
                  <c:v>1940s</c:v>
                </c:pt>
                <c:pt idx="7">
                  <c:v>1950s</c:v>
                </c:pt>
                <c:pt idx="8">
                  <c:v>1960s</c:v>
                </c:pt>
              </c:strCache>
            </c:strRef>
          </c:cat>
          <c:val>
            <c:numRef>
              <c:f>'Decades (EA)'!$H$14:$P$14</c:f>
              <c:numCache>
                <c:formatCode>0</c:formatCode>
                <c:ptCount val="9"/>
                <c:pt idx="0">
                  <c:v>1.340010973471681</c:v>
                </c:pt>
                <c:pt idx="1">
                  <c:v>1.701401166499902</c:v>
                </c:pt>
                <c:pt idx="2">
                  <c:v>1.5130173461447016</c:v>
                </c:pt>
                <c:pt idx="3">
                  <c:v>1.6735857553462061</c:v>
                </c:pt>
                <c:pt idx="4">
                  <c:v>1.7801253498867189</c:v>
                </c:pt>
                <c:pt idx="5">
                  <c:v>1.8469830779457403</c:v>
                </c:pt>
                <c:pt idx="6">
                  <c:v>1.5883586674822943</c:v>
                </c:pt>
                <c:pt idx="7">
                  <c:v>1.5753771730433475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765-4F7E-B16E-C1D895CE8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168240"/>
        <c:axId val="1"/>
      </c:lineChart>
      <c:catAx>
        <c:axId val="7821682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82168240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
sub-title</a:t>
            </a:r>
          </a:p>
        </c:rich>
      </c:tx>
      <c:layout>
        <c:manualLayout>
          <c:xMode val="edge"/>
          <c:yMode val="edge"/>
          <c:x val="0.38477387824839693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53032973922606"/>
          <c:y val="0.19862094475048664"/>
          <c:w val="0.78097668357347894"/>
          <c:h val="0.59586283425145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(EAF)'!$A$7</c:f>
              <c:strCache>
                <c:ptCount val="1"/>
                <c:pt idx="0">
                  <c:v>22.5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(EAF)'!$B$7:$FH$7</c:f>
              <c:numCache>
                <c:formatCode>0.00</c:formatCode>
                <c:ptCount val="163"/>
                <c:pt idx="80">
                  <c:v>4.252389976053729E-2</c:v>
                </c:pt>
                <c:pt idx="81">
                  <c:v>0.10559601877666168</c:v>
                </c:pt>
                <c:pt idx="82">
                  <c:v>0.10490138063854101</c:v>
                </c:pt>
                <c:pt idx="83">
                  <c:v>9.955302682018273E-2</c:v>
                </c:pt>
                <c:pt idx="84">
                  <c:v>9.8848767711722199E-2</c:v>
                </c:pt>
                <c:pt idx="85">
                  <c:v>7.8517464639659806E-2</c:v>
                </c:pt>
                <c:pt idx="86">
                  <c:v>0.155931102621962</c:v>
                </c:pt>
                <c:pt idx="87">
                  <c:v>0.13550754544729493</c:v>
                </c:pt>
                <c:pt idx="88">
                  <c:v>0.11538013331020602</c:v>
                </c:pt>
                <c:pt idx="89">
                  <c:v>5.7302124304352206E-2</c:v>
                </c:pt>
                <c:pt idx="90">
                  <c:v>0.17138449137003572</c:v>
                </c:pt>
                <c:pt idx="91">
                  <c:v>0.1518812601997783</c:v>
                </c:pt>
                <c:pt idx="92">
                  <c:v>0.11356865484320552</c:v>
                </c:pt>
                <c:pt idx="93">
                  <c:v>0.15096116418454023</c:v>
                </c:pt>
                <c:pt idx="94">
                  <c:v>9.4067174021795194E-2</c:v>
                </c:pt>
                <c:pt idx="95">
                  <c:v>1.8757429839061368E-2</c:v>
                </c:pt>
                <c:pt idx="96">
                  <c:v>5.6102753837838734E-2</c:v>
                </c:pt>
                <c:pt idx="97">
                  <c:v>0.13052845358880485</c:v>
                </c:pt>
                <c:pt idx="98">
                  <c:v>0.16733023357905641</c:v>
                </c:pt>
                <c:pt idx="99">
                  <c:v>5.5613713184164464E-2</c:v>
                </c:pt>
                <c:pt idx="100">
                  <c:v>0.11328475778582162</c:v>
                </c:pt>
                <c:pt idx="101">
                  <c:v>0.13455216036650747</c:v>
                </c:pt>
                <c:pt idx="102">
                  <c:v>0.17708829617134456</c:v>
                </c:pt>
                <c:pt idx="103">
                  <c:v>0.12109103189262702</c:v>
                </c:pt>
                <c:pt idx="104">
                  <c:v>8.1929308218108718E-2</c:v>
                </c:pt>
                <c:pt idx="105">
                  <c:v>4.1438592624062291E-2</c:v>
                </c:pt>
                <c:pt idx="106">
                  <c:v>4.1565597059781009E-2</c:v>
                </c:pt>
                <c:pt idx="107">
                  <c:v>4.137529143436449E-2</c:v>
                </c:pt>
                <c:pt idx="108">
                  <c:v>8.1495309847123928E-2</c:v>
                </c:pt>
                <c:pt idx="109">
                  <c:v>8.0630969589425089E-2</c:v>
                </c:pt>
                <c:pt idx="110">
                  <c:v>0.11901903983682713</c:v>
                </c:pt>
                <c:pt idx="111">
                  <c:v>3.8324100645503748E-2</c:v>
                </c:pt>
                <c:pt idx="112">
                  <c:v>3.6175383613716069E-2</c:v>
                </c:pt>
                <c:pt idx="113">
                  <c:v>8.6519858421187798E-2</c:v>
                </c:pt>
                <c:pt idx="114">
                  <c:v>0.18404706539898974</c:v>
                </c:pt>
                <c:pt idx="115">
                  <c:v>0.1142482046882064</c:v>
                </c:pt>
                <c:pt idx="116">
                  <c:v>3.0319318713872268E-2</c:v>
                </c:pt>
                <c:pt idx="117">
                  <c:v>0.11733964878791041</c:v>
                </c:pt>
                <c:pt idx="118">
                  <c:v>7.0389995106220044E-2</c:v>
                </c:pt>
                <c:pt idx="119">
                  <c:v>4.0329681704708756E-2</c:v>
                </c:pt>
                <c:pt idx="120">
                  <c:v>8.9426055704992471E-2</c:v>
                </c:pt>
                <c:pt idx="121">
                  <c:v>0.10250284843884243</c:v>
                </c:pt>
                <c:pt idx="122">
                  <c:v>0.10092552541979924</c:v>
                </c:pt>
                <c:pt idx="123">
                  <c:v>7.4257170437599662E-2</c:v>
                </c:pt>
                <c:pt idx="124">
                  <c:v>4.843507337444402E-2</c:v>
                </c:pt>
                <c:pt idx="125">
                  <c:v>0.15415161192380078</c:v>
                </c:pt>
                <c:pt idx="126">
                  <c:v>9.2718845290163415E-2</c:v>
                </c:pt>
                <c:pt idx="127">
                  <c:v>7.9597254810759716E-2</c:v>
                </c:pt>
                <c:pt idx="128">
                  <c:v>8.9782035591057865E-2</c:v>
                </c:pt>
                <c:pt idx="129">
                  <c:v>6.676227774060238E-2</c:v>
                </c:pt>
                <c:pt idx="130">
                  <c:v>5.5210005882504659E-2</c:v>
                </c:pt>
                <c:pt idx="131">
                  <c:v>5.5472300077256377E-2</c:v>
                </c:pt>
                <c:pt idx="132">
                  <c:v>6.7062022849446193E-2</c:v>
                </c:pt>
                <c:pt idx="133">
                  <c:v>6.7681733237141037E-2</c:v>
                </c:pt>
                <c:pt idx="134">
                  <c:v>6.9009706932981085E-2</c:v>
                </c:pt>
                <c:pt idx="135">
                  <c:v>2.3864070369721598E-2</c:v>
                </c:pt>
                <c:pt idx="136">
                  <c:v>4.9177050339374508E-2</c:v>
                </c:pt>
                <c:pt idx="137">
                  <c:v>7.6487832814638959E-2</c:v>
                </c:pt>
                <c:pt idx="138">
                  <c:v>7.8317863858334266E-2</c:v>
                </c:pt>
                <c:pt idx="139">
                  <c:v>2.6185306266477783E-2</c:v>
                </c:pt>
                <c:pt idx="140">
                  <c:v>7.7650164894072379E-2</c:v>
                </c:pt>
                <c:pt idx="141">
                  <c:v>1.3027787610464289E-2</c:v>
                </c:pt>
                <c:pt idx="142">
                  <c:v>5.3132104343483116E-2</c:v>
                </c:pt>
                <c:pt idx="143">
                  <c:v>4.0552503529081622E-2</c:v>
                </c:pt>
                <c:pt idx="144">
                  <c:v>2.7735042699484989E-2</c:v>
                </c:pt>
                <c:pt idx="145">
                  <c:v>7.1221124641383832E-2</c:v>
                </c:pt>
                <c:pt idx="146">
                  <c:v>5.8710244541378312E-2</c:v>
                </c:pt>
                <c:pt idx="147">
                  <c:v>1.4714421044918123E-2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B7-4589-BF10-24D2F6459C23}"/>
            </c:ext>
          </c:extLst>
        </c:ser>
        <c:ser>
          <c:idx val="1"/>
          <c:order val="1"/>
          <c:tx>
            <c:strRef>
              <c:f>'Mortality by birth year (EAF)'!$A$9</c:f>
              <c:strCache>
                <c:ptCount val="1"/>
                <c:pt idx="0">
                  <c:v>32.5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(EAF)'!$B$9:$FH$9</c:f>
              <c:numCache>
                <c:formatCode>0.00</c:formatCode>
                <c:ptCount val="163"/>
                <c:pt idx="70">
                  <c:v>0.22521167645469975</c:v>
                </c:pt>
                <c:pt idx="71">
                  <c:v>0.32152346324892833</c:v>
                </c:pt>
                <c:pt idx="72">
                  <c:v>0.44008206846004672</c:v>
                </c:pt>
                <c:pt idx="73">
                  <c:v>0.16189281751876405</c:v>
                </c:pt>
                <c:pt idx="74">
                  <c:v>0.27412443513233586</c:v>
                </c:pt>
                <c:pt idx="75">
                  <c:v>0.3835855528684009</c:v>
                </c:pt>
                <c:pt idx="76">
                  <c:v>0.2675062677833151</c:v>
                </c:pt>
                <c:pt idx="77">
                  <c:v>0.28639894915378805</c:v>
                </c:pt>
                <c:pt idx="78">
                  <c:v>0.26136215333141782</c:v>
                </c:pt>
                <c:pt idx="79">
                  <c:v>0.23682045715390465</c:v>
                </c:pt>
                <c:pt idx="80">
                  <c:v>0.25418834610827479</c:v>
                </c:pt>
                <c:pt idx="81">
                  <c:v>0.37524613019089442</c:v>
                </c:pt>
                <c:pt idx="82">
                  <c:v>0.20522395947040231</c:v>
                </c:pt>
                <c:pt idx="83">
                  <c:v>0.30306243377075615</c:v>
                </c:pt>
                <c:pt idx="84">
                  <c:v>0.25868041944433057</c:v>
                </c:pt>
                <c:pt idx="85">
                  <c:v>0.41163017545559816</c:v>
                </c:pt>
                <c:pt idx="86">
                  <c:v>0.21246154156377414</c:v>
                </c:pt>
                <c:pt idx="87">
                  <c:v>0.20939237492717427</c:v>
                </c:pt>
                <c:pt idx="88">
                  <c:v>0.37530738613192666</c:v>
                </c:pt>
                <c:pt idx="89">
                  <c:v>0.33300963563380709</c:v>
                </c:pt>
                <c:pt idx="90">
                  <c:v>0.127594932780875</c:v>
                </c:pt>
                <c:pt idx="91">
                  <c:v>0.19583987431837196</c:v>
                </c:pt>
                <c:pt idx="92">
                  <c:v>0.24838412069174617</c:v>
                </c:pt>
                <c:pt idx="93">
                  <c:v>0.24484638368493408</c:v>
                </c:pt>
                <c:pt idx="94">
                  <c:v>0.10446968315912143</c:v>
                </c:pt>
                <c:pt idx="95">
                  <c:v>0.13940712179474321</c:v>
                </c:pt>
                <c:pt idx="96">
                  <c:v>0.26439964302170332</c:v>
                </c:pt>
                <c:pt idx="97">
                  <c:v>0.28320537085108749</c:v>
                </c:pt>
                <c:pt idx="98">
                  <c:v>0.16160331866851449</c:v>
                </c:pt>
                <c:pt idx="99">
                  <c:v>0.32861863028216776</c:v>
                </c:pt>
                <c:pt idx="100">
                  <c:v>0.13016160396166104</c:v>
                </c:pt>
                <c:pt idx="101">
                  <c:v>0.20859109147839114</c:v>
                </c:pt>
                <c:pt idx="102">
                  <c:v>0.29007000789361709</c:v>
                </c:pt>
                <c:pt idx="103">
                  <c:v>0.13811208350392315</c:v>
                </c:pt>
                <c:pt idx="104">
                  <c:v>0.10021437960299051</c:v>
                </c:pt>
                <c:pt idx="105">
                  <c:v>0.24240131909465018</c:v>
                </c:pt>
                <c:pt idx="106">
                  <c:v>0.18237041416928959</c:v>
                </c:pt>
                <c:pt idx="107">
                  <c:v>0.18146709431470953</c:v>
                </c:pt>
                <c:pt idx="108">
                  <c:v>0.25893621493753427</c:v>
                </c:pt>
                <c:pt idx="109">
                  <c:v>0.23433234419047158</c:v>
                </c:pt>
                <c:pt idx="110">
                  <c:v>0.26811014667273902</c:v>
                </c:pt>
                <c:pt idx="111">
                  <c:v>0.1848153235189928</c:v>
                </c:pt>
                <c:pt idx="112">
                  <c:v>0.10482431805937148</c:v>
                </c:pt>
                <c:pt idx="113">
                  <c:v>0.13472630021190476</c:v>
                </c:pt>
                <c:pt idx="114">
                  <c:v>0.22948339596164691</c:v>
                </c:pt>
                <c:pt idx="115">
                  <c:v>0.12857410415261666</c:v>
                </c:pt>
                <c:pt idx="116">
                  <c:v>0.2376057684443427</c:v>
                </c:pt>
                <c:pt idx="117">
                  <c:v>0.17260107618266873</c:v>
                </c:pt>
                <c:pt idx="118">
                  <c:v>0.16535416271794612</c:v>
                </c:pt>
                <c:pt idx="119">
                  <c:v>0.17163395125516567</c:v>
                </c:pt>
                <c:pt idx="120">
                  <c:v>0.21352234606054968</c:v>
                </c:pt>
                <c:pt idx="121">
                  <c:v>0.30382395103451676</c:v>
                </c:pt>
                <c:pt idx="122">
                  <c:v>0.17448245668008766</c:v>
                </c:pt>
                <c:pt idx="123">
                  <c:v>0.10994348134233042</c:v>
                </c:pt>
                <c:pt idx="124">
                  <c:v>0.15524773832795943</c:v>
                </c:pt>
                <c:pt idx="125">
                  <c:v>0.16423420769815023</c:v>
                </c:pt>
                <c:pt idx="126">
                  <c:v>0.13716287712288683</c:v>
                </c:pt>
                <c:pt idx="127">
                  <c:v>0.13504790361841795</c:v>
                </c:pt>
                <c:pt idx="128">
                  <c:v>0.10032167520932113</c:v>
                </c:pt>
                <c:pt idx="129">
                  <c:v>0.15471493088817731</c:v>
                </c:pt>
                <c:pt idx="130">
                  <c:v>0.14197410790236206</c:v>
                </c:pt>
                <c:pt idx="131">
                  <c:v>0.11034681206327504</c:v>
                </c:pt>
                <c:pt idx="132">
                  <c:v>9.8232524024673834E-2</c:v>
                </c:pt>
                <c:pt idx="133">
                  <c:v>0.10953022486555165</c:v>
                </c:pt>
                <c:pt idx="134">
                  <c:v>0.16538440462551512</c:v>
                </c:pt>
                <c:pt idx="135">
                  <c:v>0.17940850138396838</c:v>
                </c:pt>
                <c:pt idx="136">
                  <c:v>0.17301848275709336</c:v>
                </c:pt>
                <c:pt idx="137">
                  <c:v>0.11899404339617568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B7-4589-BF10-24D2F6459C23}"/>
            </c:ext>
          </c:extLst>
        </c:ser>
        <c:ser>
          <c:idx val="2"/>
          <c:order val="2"/>
          <c:tx>
            <c:strRef>
              <c:f>'Mortality by birth year (EAF)'!$A$11</c:f>
              <c:strCache>
                <c:ptCount val="1"/>
                <c:pt idx="0">
                  <c:v>42.5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(EAF)'!$B$11:$FH$11</c:f>
              <c:numCache>
                <c:formatCode>0.00</c:formatCode>
                <c:ptCount val="163"/>
                <c:pt idx="60">
                  <c:v>1.3117107436455486</c:v>
                </c:pt>
                <c:pt idx="61">
                  <c:v>0.95088894861880213</c:v>
                </c:pt>
                <c:pt idx="62">
                  <c:v>0.94020758415883554</c:v>
                </c:pt>
                <c:pt idx="63">
                  <c:v>1.0562178733730183</c:v>
                </c:pt>
                <c:pt idx="64">
                  <c:v>1.2576293953478415</c:v>
                </c:pt>
                <c:pt idx="65">
                  <c:v>1.1105352780039979</c:v>
                </c:pt>
                <c:pt idx="66">
                  <c:v>1.541595781566852</c:v>
                </c:pt>
                <c:pt idx="67">
                  <c:v>0.95575944516356004</c:v>
                </c:pt>
                <c:pt idx="68">
                  <c:v>0.86864081472376842</c:v>
                </c:pt>
                <c:pt idx="69">
                  <c:v>0.96007114632494872</c:v>
                </c:pt>
                <c:pt idx="70">
                  <c:v>0.84180738323011239</c:v>
                </c:pt>
                <c:pt idx="71">
                  <c:v>0.89813446306026357</c:v>
                </c:pt>
                <c:pt idx="72">
                  <c:v>0.66663379527166655</c:v>
                </c:pt>
                <c:pt idx="73">
                  <c:v>0.91085299561333199</c:v>
                </c:pt>
                <c:pt idx="74">
                  <c:v>1.0085986473087549</c:v>
                </c:pt>
                <c:pt idx="75">
                  <c:v>0.96774305350660339</c:v>
                </c:pt>
                <c:pt idx="76">
                  <c:v>0.75156360043970005</c:v>
                </c:pt>
                <c:pt idx="77">
                  <c:v>1.0423573641440274</c:v>
                </c:pt>
                <c:pt idx="78">
                  <c:v>0.78962588656580235</c:v>
                </c:pt>
                <c:pt idx="79">
                  <c:v>0.73430820090084925</c:v>
                </c:pt>
                <c:pt idx="80">
                  <c:v>0.64113217423102709</c:v>
                </c:pt>
                <c:pt idx="81">
                  <c:v>0.68713591055391787</c:v>
                </c:pt>
                <c:pt idx="82">
                  <c:v>0.60361277335170327</c:v>
                </c:pt>
                <c:pt idx="83">
                  <c:v>0.95258565623429381</c:v>
                </c:pt>
                <c:pt idx="84">
                  <c:v>0.73965688243741301</c:v>
                </c:pt>
                <c:pt idx="85">
                  <c:v>0.81042078251081684</c:v>
                </c:pt>
                <c:pt idx="86">
                  <c:v>0.74899201518817538</c:v>
                </c:pt>
                <c:pt idx="87">
                  <c:v>0.89030743192671957</c:v>
                </c:pt>
                <c:pt idx="88">
                  <c:v>0.67621675442078644</c:v>
                </c:pt>
                <c:pt idx="89">
                  <c:v>0.63138499567151218</c:v>
                </c:pt>
                <c:pt idx="90">
                  <c:v>0.71071913302704226</c:v>
                </c:pt>
                <c:pt idx="91">
                  <c:v>0.85481840745300497</c:v>
                </c:pt>
                <c:pt idx="92">
                  <c:v>0.63660448972425121</c:v>
                </c:pt>
                <c:pt idx="93">
                  <c:v>0.71824221660311161</c:v>
                </c:pt>
                <c:pt idx="94">
                  <c:v>0.93826075191698866</c:v>
                </c:pt>
                <c:pt idx="95">
                  <c:v>0.97466315101955092</c:v>
                </c:pt>
                <c:pt idx="96">
                  <c:v>0.86248713369416752</c:v>
                </c:pt>
                <c:pt idx="97">
                  <c:v>0.88674861194535171</c:v>
                </c:pt>
                <c:pt idx="98">
                  <c:v>0.9711041696105509</c:v>
                </c:pt>
                <c:pt idx="99">
                  <c:v>0.83679131431862974</c:v>
                </c:pt>
                <c:pt idx="100">
                  <c:v>1.0351263127116073</c:v>
                </c:pt>
                <c:pt idx="101">
                  <c:v>0.64024049180352061</c:v>
                </c:pt>
                <c:pt idx="102">
                  <c:v>1.0775227722219569</c:v>
                </c:pt>
                <c:pt idx="103">
                  <c:v>0.70740368142779464</c:v>
                </c:pt>
                <c:pt idx="104">
                  <c:v>0.77923241710752822</c:v>
                </c:pt>
                <c:pt idx="105">
                  <c:v>0.94889558295465737</c:v>
                </c:pt>
                <c:pt idx="106">
                  <c:v>0.68898183312358663</c:v>
                </c:pt>
                <c:pt idx="107">
                  <c:v>0.82141478840325</c:v>
                </c:pt>
                <c:pt idx="108">
                  <c:v>0.84749241038519174</c:v>
                </c:pt>
                <c:pt idx="109">
                  <c:v>0.6038158042359042</c:v>
                </c:pt>
                <c:pt idx="110">
                  <c:v>0.70568716278893884</c:v>
                </c:pt>
                <c:pt idx="111">
                  <c:v>0.73976167575238572</c:v>
                </c:pt>
                <c:pt idx="112">
                  <c:v>0.70120134231533904</c:v>
                </c:pt>
                <c:pt idx="113">
                  <c:v>0.82916706917228278</c:v>
                </c:pt>
                <c:pt idx="114">
                  <c:v>0.70599791562488878</c:v>
                </c:pt>
                <c:pt idx="115">
                  <c:v>0.93632291899664433</c:v>
                </c:pt>
                <c:pt idx="116">
                  <c:v>0.7559041102198546</c:v>
                </c:pt>
                <c:pt idx="117">
                  <c:v>0.7744185649997315</c:v>
                </c:pt>
                <c:pt idx="118">
                  <c:v>0.8104460618200563</c:v>
                </c:pt>
                <c:pt idx="119">
                  <c:v>0.60370797517094521</c:v>
                </c:pt>
                <c:pt idx="120">
                  <c:v>0.62284981266938577</c:v>
                </c:pt>
                <c:pt idx="121">
                  <c:v>0.75876297061985554</c:v>
                </c:pt>
                <c:pt idx="122">
                  <c:v>0.64219953592898638</c:v>
                </c:pt>
                <c:pt idx="123">
                  <c:v>0.68068995228610962</c:v>
                </c:pt>
                <c:pt idx="124">
                  <c:v>0.83426987179448431</c:v>
                </c:pt>
                <c:pt idx="125">
                  <c:v>0.71948725328074392</c:v>
                </c:pt>
                <c:pt idx="126">
                  <c:v>0.6100298811051762</c:v>
                </c:pt>
                <c:pt idx="127">
                  <c:v>0.87693923024747789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2B7-4589-BF10-24D2F6459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69488"/>
        <c:axId val="1"/>
      </c:scatterChart>
      <c:valAx>
        <c:axId val="782169488"/>
        <c:scaling>
          <c:orientation val="minMax"/>
          <c:max val="1970"/>
          <c:min val="18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9525350665635248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5336051798633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169488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049207609193259"/>
          <c:y val="0.51271918296055852"/>
          <c:w val="0.20572068738033103"/>
          <c:h val="0.157049119105035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3671510263756"/>
          <c:y val="0.10989357413691221"/>
          <c:w val="0.641197419636513"/>
          <c:h val="0.70331887447623809"/>
        </c:manualLayout>
      </c:layout>
      <c:lineChart>
        <c:grouping val="standard"/>
        <c:varyColors val="0"/>
        <c:ser>
          <c:idx val="0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(EA)'!$H$4:$P$4</c:f>
              <c:strCache>
                <c:ptCount val="9"/>
                <c:pt idx="0">
                  <c:v>1880s</c:v>
                </c:pt>
                <c:pt idx="1">
                  <c:v>1890s</c:v>
                </c:pt>
                <c:pt idx="2">
                  <c:v>1900s</c:v>
                </c:pt>
                <c:pt idx="3">
                  <c:v>1910s</c:v>
                </c:pt>
                <c:pt idx="4">
                  <c:v>1920s</c:v>
                </c:pt>
                <c:pt idx="5">
                  <c:v>1930s</c:v>
                </c:pt>
                <c:pt idx="6">
                  <c:v>1940s</c:v>
                </c:pt>
                <c:pt idx="7">
                  <c:v>1950s</c:v>
                </c:pt>
                <c:pt idx="8">
                  <c:v>1960s</c:v>
                </c:pt>
              </c:strCache>
            </c:strRef>
          </c:cat>
          <c:val>
            <c:numRef>
              <c:f>'Decades (EA)'!$H$37:$P$37</c:f>
              <c:numCache>
                <c:formatCode>0</c:formatCode>
                <c:ptCount val="9"/>
                <c:pt idx="2">
                  <c:v>7.4166177478921042E-2</c:v>
                </c:pt>
                <c:pt idx="3">
                  <c:v>0.11720595445066441</c:v>
                </c:pt>
                <c:pt idx="4">
                  <c:v>0.1033620641021183</c:v>
                </c:pt>
                <c:pt idx="5">
                  <c:v>8.2794327720381949E-2</c:v>
                </c:pt>
                <c:pt idx="6">
                  <c:v>8.6567185807980465E-2</c:v>
                </c:pt>
                <c:pt idx="7">
                  <c:v>8.1311839904116653E-2</c:v>
                </c:pt>
                <c:pt idx="8">
                  <c:v>5.516918409352458E-2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938-4DF5-96BE-9DE6E7FE4AA7}"/>
            </c:ext>
          </c:extLst>
        </c:ser>
        <c:ser>
          <c:idx val="1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(EA)'!$H$4:$P$4</c:f>
              <c:strCache>
                <c:ptCount val="9"/>
                <c:pt idx="0">
                  <c:v>1880s</c:v>
                </c:pt>
                <c:pt idx="1">
                  <c:v>1890s</c:v>
                </c:pt>
                <c:pt idx="2">
                  <c:v>1900s</c:v>
                </c:pt>
                <c:pt idx="3">
                  <c:v>1910s</c:v>
                </c:pt>
                <c:pt idx="4">
                  <c:v>1920s</c:v>
                </c:pt>
                <c:pt idx="5">
                  <c:v>1930s</c:v>
                </c:pt>
                <c:pt idx="6">
                  <c:v>1940s</c:v>
                </c:pt>
                <c:pt idx="7">
                  <c:v>1950s</c:v>
                </c:pt>
                <c:pt idx="8">
                  <c:v>1960s</c:v>
                </c:pt>
              </c:strCache>
            </c:strRef>
          </c:cat>
          <c:val>
            <c:numRef>
              <c:f>'Decades (EA)'!$H$39:$P$39</c:f>
              <c:numCache>
                <c:formatCode>0</c:formatCode>
                <c:ptCount val="9"/>
                <c:pt idx="1">
                  <c:v>0.27364915829499264</c:v>
                </c:pt>
                <c:pt idx="2">
                  <c:v>0.29331772883015955</c:v>
                </c:pt>
                <c:pt idx="3">
                  <c:v>0.26236547867191712</c:v>
                </c:pt>
                <c:pt idx="4">
                  <c:v>0.21125337709603867</c:v>
                </c:pt>
                <c:pt idx="5">
                  <c:v>0.20846490508957685</c:v>
                </c:pt>
                <c:pt idx="6">
                  <c:v>0.19016054617583242</c:v>
                </c:pt>
                <c:pt idx="7">
                  <c:v>0.13796066342227672</c:v>
                </c:pt>
                <c:pt idx="8">
                  <c:v>0.14057267621417541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938-4DF5-96BE-9DE6E7FE4AA7}"/>
            </c:ext>
          </c:extLst>
        </c:ser>
        <c:ser>
          <c:idx val="2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(EA)'!$H$4:$P$4</c:f>
              <c:strCache>
                <c:ptCount val="9"/>
                <c:pt idx="0">
                  <c:v>1880s</c:v>
                </c:pt>
                <c:pt idx="1">
                  <c:v>1890s</c:v>
                </c:pt>
                <c:pt idx="2">
                  <c:v>1900s</c:v>
                </c:pt>
                <c:pt idx="3">
                  <c:v>1910s</c:v>
                </c:pt>
                <c:pt idx="4">
                  <c:v>1920s</c:v>
                </c:pt>
                <c:pt idx="5">
                  <c:v>1930s</c:v>
                </c:pt>
                <c:pt idx="6">
                  <c:v>1940s</c:v>
                </c:pt>
                <c:pt idx="7">
                  <c:v>1950s</c:v>
                </c:pt>
                <c:pt idx="8">
                  <c:v>1960s</c:v>
                </c:pt>
              </c:strCache>
            </c:strRef>
          </c:cat>
          <c:val>
            <c:numRef>
              <c:f>'Decades (EA)'!$H$41:$P$41</c:f>
              <c:numCache>
                <c:formatCode>0</c:formatCode>
                <c:ptCount val="9"/>
                <c:pt idx="0">
                  <c:v>1.1302593139453481</c:v>
                </c:pt>
                <c:pt idx="1">
                  <c:v>1.0402936064337771</c:v>
                </c:pt>
                <c:pt idx="2">
                  <c:v>0.81705075309867903</c:v>
                </c:pt>
                <c:pt idx="3">
                  <c:v>0.76197460796652494</c:v>
                </c:pt>
                <c:pt idx="4">
                  <c:v>0.85057033414125205</c:v>
                </c:pt>
                <c:pt idx="5">
                  <c:v>0.79171494422895761</c:v>
                </c:pt>
                <c:pt idx="6">
                  <c:v>0.74502847070277556</c:v>
                </c:pt>
                <c:pt idx="7">
                  <c:v>0.72885239251557166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938-4DF5-96BE-9DE6E7FE4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187376"/>
        <c:axId val="1"/>
      </c:lineChart>
      <c:catAx>
        <c:axId val="782187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82187376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
sub-title</a:t>
            </a:r>
          </a:p>
        </c:rich>
      </c:tx>
      <c:layout>
        <c:manualLayout>
          <c:xMode val="edge"/>
          <c:yMode val="edge"/>
          <c:x val="0.38741700486223513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57118965916362"/>
          <c:y val="0.19862094475048664"/>
          <c:w val="0.79391859124477737"/>
          <c:h val="0.59586283425145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(NEAM)'!$A$7</c:f>
              <c:strCache>
                <c:ptCount val="1"/>
                <c:pt idx="0">
                  <c:v>22.5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(NEAM)'!$B$7:$FH$7</c:f>
              <c:numCache>
                <c:formatCode>0.00</c:formatCode>
                <c:ptCount val="163"/>
                <c:pt idx="80">
                  <c:v>0.19247840584764794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0.34064244142525479</c:v>
                </c:pt>
                <c:pt idx="87">
                  <c:v>0</c:v>
                </c:pt>
                <c:pt idx="88">
                  <c:v>0.17123278875027975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0.13922748239120417</c:v>
                </c:pt>
                <c:pt idx="97">
                  <c:v>0</c:v>
                </c:pt>
                <c:pt idx="98">
                  <c:v>0.13209603381658466</c:v>
                </c:pt>
                <c:pt idx="99">
                  <c:v>0</c:v>
                </c:pt>
                <c:pt idx="100">
                  <c:v>0</c:v>
                </c:pt>
                <c:pt idx="101">
                  <c:v>0.26668144081848805</c:v>
                </c:pt>
                <c:pt idx="102">
                  <c:v>0.40064157138675593</c:v>
                </c:pt>
                <c:pt idx="103">
                  <c:v>0</c:v>
                </c:pt>
                <c:pt idx="104">
                  <c:v>0.26588946820590786</c:v>
                </c:pt>
                <c:pt idx="105">
                  <c:v>0.13209932310325354</c:v>
                </c:pt>
                <c:pt idx="106">
                  <c:v>0</c:v>
                </c:pt>
                <c:pt idx="107">
                  <c:v>0.26254481459485574</c:v>
                </c:pt>
                <c:pt idx="108">
                  <c:v>0.13009001070939993</c:v>
                </c:pt>
                <c:pt idx="109">
                  <c:v>0.25358441250089497</c:v>
                </c:pt>
                <c:pt idx="110">
                  <c:v>0.12716022330555951</c:v>
                </c:pt>
                <c:pt idx="111">
                  <c:v>0.12409260847713588</c:v>
                </c:pt>
                <c:pt idx="112">
                  <c:v>0.35540392497195689</c:v>
                </c:pt>
                <c:pt idx="113">
                  <c:v>0</c:v>
                </c:pt>
                <c:pt idx="114">
                  <c:v>0.22034895496147788</c:v>
                </c:pt>
                <c:pt idx="115">
                  <c:v>0</c:v>
                </c:pt>
                <c:pt idx="116">
                  <c:v>0.10380925895750112</c:v>
                </c:pt>
                <c:pt idx="117">
                  <c:v>0.1010081247198224</c:v>
                </c:pt>
                <c:pt idx="118">
                  <c:v>9.7207750148397346E-2</c:v>
                </c:pt>
                <c:pt idx="119">
                  <c:v>9.2362456139378643E-2</c:v>
                </c:pt>
                <c:pt idx="120">
                  <c:v>0.16995803285779951</c:v>
                </c:pt>
                <c:pt idx="121">
                  <c:v>0.16127970413302789</c:v>
                </c:pt>
                <c:pt idx="122">
                  <c:v>0</c:v>
                </c:pt>
                <c:pt idx="123">
                  <c:v>7.2544512260827809E-2</c:v>
                </c:pt>
                <c:pt idx="124">
                  <c:v>0.5567370753487958</c:v>
                </c:pt>
                <c:pt idx="125">
                  <c:v>6.6837778062283915E-2</c:v>
                </c:pt>
                <c:pt idx="126">
                  <c:v>0.12843524876889839</c:v>
                </c:pt>
                <c:pt idx="127">
                  <c:v>0.18713633561978588</c:v>
                </c:pt>
                <c:pt idx="128">
                  <c:v>0.24383813415059749</c:v>
                </c:pt>
                <c:pt idx="129">
                  <c:v>0.42042597812359067</c:v>
                </c:pt>
                <c:pt idx="130">
                  <c:v>0.35077491030071689</c:v>
                </c:pt>
                <c:pt idx="131">
                  <c:v>0.22905589356633876</c:v>
                </c:pt>
                <c:pt idx="132">
                  <c:v>0.1677025504136786</c:v>
                </c:pt>
                <c:pt idx="133">
                  <c:v>0.43804320951302816</c:v>
                </c:pt>
                <c:pt idx="134">
                  <c:v>0.2700645292726373</c:v>
                </c:pt>
                <c:pt idx="135">
                  <c:v>0.10860284749932766</c:v>
                </c:pt>
                <c:pt idx="136">
                  <c:v>0.32612629905141327</c:v>
                </c:pt>
                <c:pt idx="137">
                  <c:v>0.16467110536533372</c:v>
                </c:pt>
                <c:pt idx="138">
                  <c:v>0.27444945302498458</c:v>
                </c:pt>
                <c:pt idx="139">
                  <c:v>5.3977703030774073E-2</c:v>
                </c:pt>
                <c:pt idx="140">
                  <c:v>0.10510752904885685</c:v>
                </c:pt>
                <c:pt idx="141">
                  <c:v>0.31066898496147749</c:v>
                </c:pt>
                <c:pt idx="142">
                  <c:v>0.16635318333451629</c:v>
                </c:pt>
                <c:pt idx="143">
                  <c:v>0.16552144219936066</c:v>
                </c:pt>
                <c:pt idx="144">
                  <c:v>0.16600734084461216</c:v>
                </c:pt>
                <c:pt idx="145">
                  <c:v>0.22329964299969574</c:v>
                </c:pt>
                <c:pt idx="146">
                  <c:v>0.28440779755170392</c:v>
                </c:pt>
                <c:pt idx="147">
                  <c:v>0.17059072725670207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C6-4747-806B-CD2F8F8876EE}"/>
            </c:ext>
          </c:extLst>
        </c:ser>
        <c:ser>
          <c:idx val="1"/>
          <c:order val="1"/>
          <c:tx>
            <c:strRef>
              <c:f>'Mortality by birth year (NEAM)'!$A$9</c:f>
              <c:strCache>
                <c:ptCount val="1"/>
                <c:pt idx="0">
                  <c:v>32.5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(NEAM)'!$B$9:$FH$9</c:f>
              <c:numCache>
                <c:formatCode>0.00</c:formatCode>
                <c:ptCount val="163"/>
                <c:pt idx="70">
                  <c:v>0.49491915990442115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0.41929863916626658</c:v>
                </c:pt>
                <c:pt idx="75">
                  <c:v>0</c:v>
                </c:pt>
                <c:pt idx="76">
                  <c:v>0.41038167136964065</c:v>
                </c:pt>
                <c:pt idx="77">
                  <c:v>0.40634483072487043</c:v>
                </c:pt>
                <c:pt idx="78">
                  <c:v>0.60405392671295599</c:v>
                </c:pt>
                <c:pt idx="79">
                  <c:v>0.59785013092917871</c:v>
                </c:pt>
                <c:pt idx="80">
                  <c:v>0.38580812527344144</c:v>
                </c:pt>
                <c:pt idx="81">
                  <c:v>0.56072271925099404</c:v>
                </c:pt>
                <c:pt idx="82">
                  <c:v>0.54391851955532122</c:v>
                </c:pt>
                <c:pt idx="83">
                  <c:v>0.52836845457158477</c:v>
                </c:pt>
                <c:pt idx="84">
                  <c:v>0.34234616674997093</c:v>
                </c:pt>
                <c:pt idx="85">
                  <c:v>0.33288593463718097</c:v>
                </c:pt>
                <c:pt idx="86">
                  <c:v>0.32391821842388518</c:v>
                </c:pt>
                <c:pt idx="87">
                  <c:v>0.31553395760675068</c:v>
                </c:pt>
                <c:pt idx="88">
                  <c:v>0.15373106840325382</c:v>
                </c:pt>
                <c:pt idx="89">
                  <c:v>0.29982625068772645</c:v>
                </c:pt>
                <c:pt idx="90">
                  <c:v>0.44376037631944937</c:v>
                </c:pt>
                <c:pt idx="91">
                  <c:v>0.4251359354439585</c:v>
                </c:pt>
                <c:pt idx="92">
                  <c:v>0.41752633599555083</c:v>
                </c:pt>
                <c:pt idx="93">
                  <c:v>0.40708272375522414</c:v>
                </c:pt>
                <c:pt idx="94">
                  <c:v>0.8185924166962838</c:v>
                </c:pt>
                <c:pt idx="95">
                  <c:v>0.53568580827408507</c:v>
                </c:pt>
                <c:pt idx="96">
                  <c:v>0.40142078873966519</c:v>
                </c:pt>
                <c:pt idx="97">
                  <c:v>0.26777031952643965</c:v>
                </c:pt>
                <c:pt idx="98">
                  <c:v>0.67063938235615117</c:v>
                </c:pt>
                <c:pt idx="99">
                  <c:v>0.65636091638013128</c:v>
                </c:pt>
                <c:pt idx="100">
                  <c:v>0.26541264500156331</c:v>
                </c:pt>
                <c:pt idx="101">
                  <c:v>0.53404734751633132</c:v>
                </c:pt>
                <c:pt idx="102">
                  <c:v>0.26488926675048469</c:v>
                </c:pt>
                <c:pt idx="103">
                  <c:v>0.13235406326643342</c:v>
                </c:pt>
                <c:pt idx="104">
                  <c:v>0.26541716053058911</c:v>
                </c:pt>
                <c:pt idx="105">
                  <c:v>0.39434209529045378</c:v>
                </c:pt>
                <c:pt idx="106">
                  <c:v>0.25994531608369142</c:v>
                </c:pt>
                <c:pt idx="107">
                  <c:v>0.51818108283575426</c:v>
                </c:pt>
                <c:pt idx="108">
                  <c:v>0.5118809487764574</c:v>
                </c:pt>
                <c:pt idx="109">
                  <c:v>0.49343910414354264</c:v>
                </c:pt>
                <c:pt idx="110">
                  <c:v>0</c:v>
                </c:pt>
                <c:pt idx="111">
                  <c:v>0.23336864512092204</c:v>
                </c:pt>
                <c:pt idx="112">
                  <c:v>0.4477116350247588</c:v>
                </c:pt>
                <c:pt idx="113">
                  <c:v>0.21690469752021754</c:v>
                </c:pt>
                <c:pt idx="114">
                  <c:v>0.42424147612700408</c:v>
                </c:pt>
                <c:pt idx="115">
                  <c:v>1.148550240892229</c:v>
                </c:pt>
                <c:pt idx="116">
                  <c:v>0.19765315147029686</c:v>
                </c:pt>
                <c:pt idx="117">
                  <c:v>0.56257130415476631</c:v>
                </c:pt>
                <c:pt idx="118">
                  <c:v>0.17528661991655659</c:v>
                </c:pt>
                <c:pt idx="119">
                  <c:v>8.1763675847612752E-2</c:v>
                </c:pt>
                <c:pt idx="120">
                  <c:v>0.37439361525302345</c:v>
                </c:pt>
                <c:pt idx="121">
                  <c:v>0.57237291314445671</c:v>
                </c:pt>
                <c:pt idx="122">
                  <c:v>0.40888968704155804</c:v>
                </c:pt>
                <c:pt idx="123">
                  <c:v>0.58675865651565506</c:v>
                </c:pt>
                <c:pt idx="124">
                  <c:v>0.3115209461294865</c:v>
                </c:pt>
                <c:pt idx="125">
                  <c:v>0.3603636977827146</c:v>
                </c:pt>
                <c:pt idx="126">
                  <c:v>0.57214940775498857</c:v>
                </c:pt>
                <c:pt idx="127">
                  <c:v>0.11071487855291934</c:v>
                </c:pt>
                <c:pt idx="128">
                  <c:v>0.64496298500994764</c:v>
                </c:pt>
                <c:pt idx="129">
                  <c:v>0.42107453853586013</c:v>
                </c:pt>
                <c:pt idx="130">
                  <c:v>0.61198008231264711</c:v>
                </c:pt>
                <c:pt idx="131">
                  <c:v>0.65602003012837595</c:v>
                </c:pt>
                <c:pt idx="132">
                  <c:v>0.39046659084177343</c:v>
                </c:pt>
                <c:pt idx="133">
                  <c:v>0.38497836421593107</c:v>
                </c:pt>
                <c:pt idx="134">
                  <c:v>0.49094292133948869</c:v>
                </c:pt>
                <c:pt idx="135">
                  <c:v>0.1089792350965447</c:v>
                </c:pt>
                <c:pt idx="136">
                  <c:v>0.76319814913546014</c:v>
                </c:pt>
                <c:pt idx="137">
                  <c:v>0.71406992392408886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DC6-4747-806B-CD2F8F8876EE}"/>
            </c:ext>
          </c:extLst>
        </c:ser>
        <c:ser>
          <c:idx val="2"/>
          <c:order val="2"/>
          <c:tx>
            <c:strRef>
              <c:f>'Mortality by birth year (NEAM)'!$A$11</c:f>
              <c:strCache>
                <c:ptCount val="1"/>
                <c:pt idx="0">
                  <c:v>42.5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(NEAM)'!$B$11:$FH$11</c:f>
              <c:numCache>
                <c:formatCode>0.00</c:formatCode>
                <c:ptCount val="163"/>
                <c:pt idx="60">
                  <c:v>1.4843349229570801</c:v>
                </c:pt>
                <c:pt idx="61">
                  <c:v>0.87223146464526058</c:v>
                </c:pt>
                <c:pt idx="62">
                  <c:v>1.1410165202076878</c:v>
                </c:pt>
                <c:pt idx="63">
                  <c:v>0.76000162133679217</c:v>
                </c:pt>
                <c:pt idx="64">
                  <c:v>1.2462379192811699</c:v>
                </c:pt>
                <c:pt idx="65">
                  <c:v>0.49146569815159752</c:v>
                </c:pt>
                <c:pt idx="66">
                  <c:v>0.9663481341629433</c:v>
                </c:pt>
                <c:pt idx="67">
                  <c:v>0.71479798617580692</c:v>
                </c:pt>
                <c:pt idx="68">
                  <c:v>0.94162956057679514</c:v>
                </c:pt>
                <c:pt idx="69">
                  <c:v>0.92932484549974448</c:v>
                </c:pt>
                <c:pt idx="70">
                  <c:v>1.1228700558627853</c:v>
                </c:pt>
                <c:pt idx="71">
                  <c:v>0.86932331872870161</c:v>
                </c:pt>
                <c:pt idx="72">
                  <c:v>1.6856530904869116</c:v>
                </c:pt>
                <c:pt idx="73">
                  <c:v>0.81738245529428832</c:v>
                </c:pt>
                <c:pt idx="74">
                  <c:v>1.1903238573634922</c:v>
                </c:pt>
                <c:pt idx="75">
                  <c:v>1.156972203742805</c:v>
                </c:pt>
                <c:pt idx="76">
                  <c:v>1.1258968472073536</c:v>
                </c:pt>
                <c:pt idx="77">
                  <c:v>1.4604376566547579</c:v>
                </c:pt>
                <c:pt idx="78">
                  <c:v>1.2438971297073733</c:v>
                </c:pt>
                <c:pt idx="79">
                  <c:v>1.3859269512552168</c:v>
                </c:pt>
                <c:pt idx="80">
                  <c:v>1.1840022353962205</c:v>
                </c:pt>
                <c:pt idx="81">
                  <c:v>1.4749080771734835</c:v>
                </c:pt>
                <c:pt idx="82">
                  <c:v>1.8236353318204785</c:v>
                </c:pt>
                <c:pt idx="83">
                  <c:v>1.1633047740349445</c:v>
                </c:pt>
                <c:pt idx="84">
                  <c:v>0.99323522387546781</c:v>
                </c:pt>
                <c:pt idx="85">
                  <c:v>1.3375762366205801</c:v>
                </c:pt>
                <c:pt idx="86">
                  <c:v>1.3603536756314201</c:v>
                </c:pt>
                <c:pt idx="87">
                  <c:v>2.4995195506836994</c:v>
                </c:pt>
                <c:pt idx="88">
                  <c:v>1.9715701555144969</c:v>
                </c:pt>
                <c:pt idx="89">
                  <c:v>1.4156842303111239</c:v>
                </c:pt>
                <c:pt idx="90">
                  <c:v>1.3648055056618047</c:v>
                </c:pt>
                <c:pt idx="91">
                  <c:v>2.637549101456623</c:v>
                </c:pt>
                <c:pt idx="92">
                  <c:v>1.7164840890221289</c:v>
                </c:pt>
                <c:pt idx="93">
                  <c:v>2.1197489719782752</c:v>
                </c:pt>
                <c:pt idx="94">
                  <c:v>1.2580653521337501</c:v>
                </c:pt>
                <c:pt idx="95">
                  <c:v>2.3405284390038328</c:v>
                </c:pt>
                <c:pt idx="96">
                  <c:v>1.235492639511417</c:v>
                </c:pt>
                <c:pt idx="97">
                  <c:v>1.6471296727130007</c:v>
                </c:pt>
                <c:pt idx="98">
                  <c:v>1.9120564129846278</c:v>
                </c:pt>
                <c:pt idx="99">
                  <c:v>1.3485849480199394</c:v>
                </c:pt>
                <c:pt idx="100">
                  <c:v>1.8899344306148644</c:v>
                </c:pt>
                <c:pt idx="101">
                  <c:v>1.0798930236372923</c:v>
                </c:pt>
                <c:pt idx="102">
                  <c:v>2.142833944766446</c:v>
                </c:pt>
                <c:pt idx="103">
                  <c:v>1.3342740677123541</c:v>
                </c:pt>
                <c:pt idx="104">
                  <c:v>2.7993225639395263</c:v>
                </c:pt>
                <c:pt idx="105">
                  <c:v>1.5772780478975967</c:v>
                </c:pt>
                <c:pt idx="106">
                  <c:v>1.6826681940116428</c:v>
                </c:pt>
                <c:pt idx="107">
                  <c:v>1.1382492785143712</c:v>
                </c:pt>
                <c:pt idx="108">
                  <c:v>1.598615117264506</c:v>
                </c:pt>
                <c:pt idx="109">
                  <c:v>2.0261589032997787</c:v>
                </c:pt>
                <c:pt idx="110">
                  <c:v>1.2720167746171411</c:v>
                </c:pt>
                <c:pt idx="111">
                  <c:v>1.560345156373222</c:v>
                </c:pt>
                <c:pt idx="112">
                  <c:v>1.2804623595925007</c:v>
                </c:pt>
                <c:pt idx="113">
                  <c:v>1.4367866373588192</c:v>
                </c:pt>
                <c:pt idx="114">
                  <c:v>1.6718214001458986</c:v>
                </c:pt>
                <c:pt idx="115">
                  <c:v>1.8172689926632164</c:v>
                </c:pt>
                <c:pt idx="116">
                  <c:v>2.2924128672605222</c:v>
                </c:pt>
                <c:pt idx="117">
                  <c:v>1.6542275099126689</c:v>
                </c:pt>
                <c:pt idx="118">
                  <c:v>1.449715662307598</c:v>
                </c:pt>
                <c:pt idx="119">
                  <c:v>1.5424638546382063</c:v>
                </c:pt>
                <c:pt idx="120">
                  <c:v>1.5379466122467673</c:v>
                </c:pt>
                <c:pt idx="121">
                  <c:v>2.36686738449519</c:v>
                </c:pt>
                <c:pt idx="122">
                  <c:v>1.6079461776561261</c:v>
                </c:pt>
                <c:pt idx="123">
                  <c:v>1.4019975661322253</c:v>
                </c:pt>
                <c:pt idx="124">
                  <c:v>1.6827968352649598</c:v>
                </c:pt>
                <c:pt idx="125">
                  <c:v>1.5533829768643022</c:v>
                </c:pt>
                <c:pt idx="126">
                  <c:v>1.8037832176009434</c:v>
                </c:pt>
                <c:pt idx="127">
                  <c:v>1.7853062157221207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DC6-4747-806B-CD2F8F887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00272"/>
        <c:axId val="1"/>
      </c:scatterChart>
      <c:valAx>
        <c:axId val="782200272"/>
        <c:scaling>
          <c:orientation val="minMax"/>
          <c:max val="1970"/>
          <c:min val="18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8856528691986301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422907601535739E-3"/>
              <c:y val="0.35336051798633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00272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038810596322507"/>
          <c:y val="0.60048192598984329"/>
          <c:w val="0.18893735705104078"/>
          <c:h val="0.16628730258180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3671510263756"/>
          <c:y val="0.10989357413691221"/>
          <c:w val="0.641197419636513"/>
          <c:h val="0.70331887447623809"/>
        </c:manualLayout>
      </c:layout>
      <c:lineChart>
        <c:grouping val="standard"/>
        <c:varyColors val="0"/>
        <c:ser>
          <c:idx val="0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(NEA)'!$H$4:$P$4</c:f>
              <c:strCache>
                <c:ptCount val="9"/>
                <c:pt idx="0">
                  <c:v>1880s</c:v>
                </c:pt>
                <c:pt idx="1">
                  <c:v>1890s</c:v>
                </c:pt>
                <c:pt idx="2">
                  <c:v>1900s</c:v>
                </c:pt>
                <c:pt idx="3">
                  <c:v>1910s</c:v>
                </c:pt>
                <c:pt idx="4">
                  <c:v>1920s</c:v>
                </c:pt>
                <c:pt idx="5">
                  <c:v>1930s</c:v>
                </c:pt>
                <c:pt idx="6">
                  <c:v>1940s</c:v>
                </c:pt>
                <c:pt idx="7">
                  <c:v>1950s</c:v>
                </c:pt>
                <c:pt idx="8">
                  <c:v>1960s</c:v>
                </c:pt>
              </c:strCache>
            </c:strRef>
          </c:cat>
          <c:val>
            <c:numRef>
              <c:f>'Decades (NEA)'!$H$10:$P$10</c:f>
              <c:numCache>
                <c:formatCode>0</c:formatCode>
                <c:ptCount val="9"/>
                <c:pt idx="2">
                  <c:v>9.5963911427612902E-2</c:v>
                </c:pt>
                <c:pt idx="3">
                  <c:v>5.1231829201551768E-2</c:v>
                </c:pt>
                <c:pt idx="4">
                  <c:v>5.5781648338058168E-2</c:v>
                </c:pt>
                <c:pt idx="5">
                  <c:v>0.16925631122998414</c:v>
                </c:pt>
                <c:pt idx="6">
                  <c:v>0.12948846913997483</c:v>
                </c:pt>
                <c:pt idx="7">
                  <c:v>0.23157947897198053</c:v>
                </c:pt>
                <c:pt idx="8">
                  <c:v>0.22188147937551955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D88-4074-AB39-68862434933F}"/>
            </c:ext>
          </c:extLst>
        </c:ser>
        <c:ser>
          <c:idx val="1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(NEA)'!$H$4:$P$4</c:f>
              <c:strCache>
                <c:ptCount val="9"/>
                <c:pt idx="0">
                  <c:v>1880s</c:v>
                </c:pt>
                <c:pt idx="1">
                  <c:v>1890s</c:v>
                </c:pt>
                <c:pt idx="2">
                  <c:v>1900s</c:v>
                </c:pt>
                <c:pt idx="3">
                  <c:v>1910s</c:v>
                </c:pt>
                <c:pt idx="4">
                  <c:v>1920s</c:v>
                </c:pt>
                <c:pt idx="5">
                  <c:v>1930s</c:v>
                </c:pt>
                <c:pt idx="6">
                  <c:v>1940s</c:v>
                </c:pt>
                <c:pt idx="7">
                  <c:v>1950s</c:v>
                </c:pt>
                <c:pt idx="8">
                  <c:v>1960s</c:v>
                </c:pt>
              </c:strCache>
            </c:strRef>
          </c:cat>
          <c:val>
            <c:numRef>
              <c:f>'Decades (NEA)'!$H$12:$P$12</c:f>
              <c:numCache>
                <c:formatCode>0</c:formatCode>
                <c:ptCount val="9"/>
                <c:pt idx="1">
                  <c:v>0.24530179602615998</c:v>
                </c:pt>
                <c:pt idx="2">
                  <c:v>0.34842628554132576</c:v>
                </c:pt>
                <c:pt idx="3">
                  <c:v>0.36771336125731546</c:v>
                </c:pt>
                <c:pt idx="4">
                  <c:v>0.4973607203875911</c:v>
                </c:pt>
                <c:pt idx="5">
                  <c:v>0.30590381203360945</c:v>
                </c:pt>
                <c:pt idx="6">
                  <c:v>0.41315871998393533</c:v>
                </c:pt>
                <c:pt idx="7">
                  <c:v>0.47351572171206507</c:v>
                </c:pt>
                <c:pt idx="8">
                  <c:v>0.47556483841861524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D88-4074-AB39-68862434933F}"/>
            </c:ext>
          </c:extLst>
        </c:ser>
        <c:ser>
          <c:idx val="2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(NEA)'!$H$4:$P$4</c:f>
              <c:strCache>
                <c:ptCount val="9"/>
                <c:pt idx="0">
                  <c:v>1880s</c:v>
                </c:pt>
                <c:pt idx="1">
                  <c:v>1890s</c:v>
                </c:pt>
                <c:pt idx="2">
                  <c:v>1900s</c:v>
                </c:pt>
                <c:pt idx="3">
                  <c:v>1910s</c:v>
                </c:pt>
                <c:pt idx="4">
                  <c:v>1920s</c:v>
                </c:pt>
                <c:pt idx="5">
                  <c:v>1930s</c:v>
                </c:pt>
                <c:pt idx="6">
                  <c:v>1940s</c:v>
                </c:pt>
                <c:pt idx="7">
                  <c:v>1950s</c:v>
                </c:pt>
                <c:pt idx="8">
                  <c:v>1960s</c:v>
                </c:pt>
              </c:strCache>
            </c:strRef>
          </c:cat>
          <c:val>
            <c:numRef>
              <c:f>'Decades (NEA)'!$H$14:$P$14</c:f>
              <c:numCache>
                <c:formatCode>0</c:formatCode>
                <c:ptCount val="9"/>
                <c:pt idx="0">
                  <c:v>1.1750940001756764</c:v>
                </c:pt>
                <c:pt idx="1">
                  <c:v>0.91616740365101379</c:v>
                </c:pt>
                <c:pt idx="2">
                  <c:v>1.2757199422882048</c:v>
                </c:pt>
                <c:pt idx="3">
                  <c:v>1.6662409421059585</c:v>
                </c:pt>
                <c:pt idx="4">
                  <c:v>1.6527242732205263</c:v>
                </c:pt>
                <c:pt idx="5">
                  <c:v>1.70327070770556</c:v>
                </c:pt>
                <c:pt idx="6">
                  <c:v>1.726670656928905</c:v>
                </c:pt>
                <c:pt idx="7">
                  <c:v>1.645910997472539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D88-4074-AB39-688624349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196112"/>
        <c:axId val="1"/>
      </c:lineChart>
      <c:catAx>
        <c:axId val="782196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82196112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
sub-title</a:t>
            </a:r>
          </a:p>
        </c:rich>
      </c:tx>
      <c:layout>
        <c:manualLayout>
          <c:xMode val="edge"/>
          <c:yMode val="edge"/>
          <c:x val="0.3855085467102044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93039672337863"/>
          <c:y val="0.19862094475048664"/>
          <c:w val="0.78055938418056237"/>
          <c:h val="0.59586283425145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(NEAF)'!$A$7</c:f>
              <c:strCache>
                <c:ptCount val="1"/>
                <c:pt idx="0">
                  <c:v>22.5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(NEAF)'!$B$7:$FH$7</c:f>
              <c:numCache>
                <c:formatCode>0.00</c:formatCode>
                <c:ptCount val="163"/>
                <c:pt idx="80">
                  <c:v>0.16844431567812312</c:v>
                </c:pt>
                <c:pt idx="81">
                  <c:v>0.16732677077738345</c:v>
                </c:pt>
                <c:pt idx="82">
                  <c:v>0.16639101222308375</c:v>
                </c:pt>
                <c:pt idx="83">
                  <c:v>0</c:v>
                </c:pt>
                <c:pt idx="84">
                  <c:v>0</c:v>
                </c:pt>
                <c:pt idx="85">
                  <c:v>0.14851779243153329</c:v>
                </c:pt>
                <c:pt idx="86">
                  <c:v>0.14841529568037282</c:v>
                </c:pt>
                <c:pt idx="87">
                  <c:v>0.29693988600477778</c:v>
                </c:pt>
                <c:pt idx="88">
                  <c:v>0.14852154230710393</c:v>
                </c:pt>
                <c:pt idx="89">
                  <c:v>0</c:v>
                </c:pt>
                <c:pt idx="90">
                  <c:v>0</c:v>
                </c:pt>
                <c:pt idx="91">
                  <c:v>0.14419739585270985</c:v>
                </c:pt>
                <c:pt idx="92">
                  <c:v>0.28422405837280024</c:v>
                </c:pt>
                <c:pt idx="93">
                  <c:v>0</c:v>
                </c:pt>
                <c:pt idx="94">
                  <c:v>0.41426336379089646</c:v>
                </c:pt>
                <c:pt idx="95">
                  <c:v>0.13616550317783052</c:v>
                </c:pt>
                <c:pt idx="96">
                  <c:v>0.40292047504861234</c:v>
                </c:pt>
                <c:pt idx="97">
                  <c:v>0</c:v>
                </c:pt>
                <c:pt idx="98">
                  <c:v>0.26148521510296768</c:v>
                </c:pt>
                <c:pt idx="99">
                  <c:v>0.12902676402166102</c:v>
                </c:pt>
                <c:pt idx="100">
                  <c:v>0.2625311947769734</c:v>
                </c:pt>
                <c:pt idx="101">
                  <c:v>0</c:v>
                </c:pt>
                <c:pt idx="102">
                  <c:v>0</c:v>
                </c:pt>
                <c:pt idx="103">
                  <c:v>0.1323444590643898</c:v>
                </c:pt>
                <c:pt idx="104">
                  <c:v>0.1330206018982705</c:v>
                </c:pt>
                <c:pt idx="105">
                  <c:v>0.26322242579259691</c:v>
                </c:pt>
                <c:pt idx="106">
                  <c:v>0</c:v>
                </c:pt>
                <c:pt idx="107">
                  <c:v>0.25981898489268224</c:v>
                </c:pt>
                <c:pt idx="108">
                  <c:v>0.38645363556000017</c:v>
                </c:pt>
                <c:pt idx="109">
                  <c:v>0</c:v>
                </c:pt>
                <c:pt idx="110">
                  <c:v>0.12438500168137427</c:v>
                </c:pt>
                <c:pt idx="111">
                  <c:v>0.12140718945452296</c:v>
                </c:pt>
                <c:pt idx="112">
                  <c:v>0.11643036154538018</c:v>
                </c:pt>
                <c:pt idx="113">
                  <c:v>0</c:v>
                </c:pt>
                <c:pt idx="114">
                  <c:v>0.10866371567165169</c:v>
                </c:pt>
                <c:pt idx="115">
                  <c:v>0.42485726866951884</c:v>
                </c:pt>
                <c:pt idx="116">
                  <c:v>0.20181074285404305</c:v>
                </c:pt>
                <c:pt idx="117">
                  <c:v>0</c:v>
                </c:pt>
                <c:pt idx="118">
                  <c:v>0.27496911088664672</c:v>
                </c:pt>
                <c:pt idx="119">
                  <c:v>0</c:v>
                </c:pt>
                <c:pt idx="120">
                  <c:v>0.23997439185269662</c:v>
                </c:pt>
                <c:pt idx="121">
                  <c:v>0.30655773045747542</c:v>
                </c:pt>
                <c:pt idx="122">
                  <c:v>0.14684097953770214</c:v>
                </c:pt>
                <c:pt idx="123">
                  <c:v>7.0556616135170613E-2</c:v>
                </c:pt>
                <c:pt idx="124">
                  <c:v>6.8003247835116604E-2</c:v>
                </c:pt>
                <c:pt idx="125">
                  <c:v>0.26211713794716462</c:v>
                </c:pt>
                <c:pt idx="126">
                  <c:v>0.12595464568438608</c:v>
                </c:pt>
                <c:pt idx="127">
                  <c:v>0</c:v>
                </c:pt>
                <c:pt idx="128">
                  <c:v>0</c:v>
                </c:pt>
                <c:pt idx="129">
                  <c:v>0.29197608832627042</c:v>
                </c:pt>
                <c:pt idx="130">
                  <c:v>0.22810589311974058</c:v>
                </c:pt>
                <c:pt idx="131">
                  <c:v>0.22485929078536462</c:v>
                </c:pt>
                <c:pt idx="132">
                  <c:v>0.38706610428837063</c:v>
                </c:pt>
                <c:pt idx="133">
                  <c:v>0.21858123684236583</c:v>
                </c:pt>
                <c:pt idx="134">
                  <c:v>0.10873635207230201</c:v>
                </c:pt>
                <c:pt idx="135">
                  <c:v>0.2197585771827614</c:v>
                </c:pt>
                <c:pt idx="136">
                  <c:v>0.27568115368372464</c:v>
                </c:pt>
                <c:pt idx="137">
                  <c:v>0.11177537040331824</c:v>
                </c:pt>
                <c:pt idx="138">
                  <c:v>0.16892316006965513</c:v>
                </c:pt>
                <c:pt idx="139">
                  <c:v>0.27908832071418749</c:v>
                </c:pt>
                <c:pt idx="140">
                  <c:v>0.10888558058199889</c:v>
                </c:pt>
                <c:pt idx="141">
                  <c:v>5.3797420583682865E-2</c:v>
                </c:pt>
                <c:pt idx="142">
                  <c:v>0.21933071233132098</c:v>
                </c:pt>
                <c:pt idx="143">
                  <c:v>5.4433055234854137E-2</c:v>
                </c:pt>
                <c:pt idx="144">
                  <c:v>0</c:v>
                </c:pt>
                <c:pt idx="145">
                  <c:v>0.16464527997655451</c:v>
                </c:pt>
                <c:pt idx="146">
                  <c:v>0.16749782811149547</c:v>
                </c:pt>
                <c:pt idx="147">
                  <c:v>0.16712170192284659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27-48B1-AE1B-27F16B11CCE6}"/>
            </c:ext>
          </c:extLst>
        </c:ser>
        <c:ser>
          <c:idx val="1"/>
          <c:order val="1"/>
          <c:tx>
            <c:strRef>
              <c:f>'Mortality by birth year (NEAF)'!$A$9</c:f>
              <c:strCache>
                <c:ptCount val="1"/>
                <c:pt idx="0">
                  <c:v>32.5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(NEAF)'!$B$9:$FH$9</c:f>
              <c:numCache>
                <c:formatCode>0.00</c:formatCode>
                <c:ptCount val="163"/>
                <c:pt idx="70">
                  <c:v>0.94241336040572776</c:v>
                </c:pt>
                <c:pt idx="71">
                  <c:v>0.69204726959670249</c:v>
                </c:pt>
                <c:pt idx="72">
                  <c:v>0.45268881310878162</c:v>
                </c:pt>
                <c:pt idx="73">
                  <c:v>0.40032586525431696</c:v>
                </c:pt>
                <c:pt idx="74">
                  <c:v>0.39438280569843714</c:v>
                </c:pt>
                <c:pt idx="75">
                  <c:v>0.19451960465835547</c:v>
                </c:pt>
                <c:pt idx="76">
                  <c:v>0.1916588166409684</c:v>
                </c:pt>
                <c:pt idx="77">
                  <c:v>0.18900340395130516</c:v>
                </c:pt>
                <c:pt idx="78">
                  <c:v>0.55961640161057602</c:v>
                </c:pt>
                <c:pt idx="79">
                  <c:v>0.55210286780632967</c:v>
                </c:pt>
                <c:pt idx="80">
                  <c:v>0.35902607778555956</c:v>
                </c:pt>
                <c:pt idx="81">
                  <c:v>0.52575111617224823</c:v>
                </c:pt>
                <c:pt idx="82">
                  <c:v>0.34243010492621706</c:v>
                </c:pt>
                <c:pt idx="83">
                  <c:v>0.16729642729980837</c:v>
                </c:pt>
                <c:pt idx="84">
                  <c:v>0.49066429804473777</c:v>
                </c:pt>
                <c:pt idx="85">
                  <c:v>0.80018488239700358</c:v>
                </c:pt>
                <c:pt idx="86">
                  <c:v>0</c:v>
                </c:pt>
                <c:pt idx="87">
                  <c:v>0.30684833692006291</c:v>
                </c:pt>
                <c:pt idx="88">
                  <c:v>0.45092548555404488</c:v>
                </c:pt>
                <c:pt idx="89">
                  <c:v>0.14732053629566252</c:v>
                </c:pt>
                <c:pt idx="90">
                  <c:v>0.87038580198827453</c:v>
                </c:pt>
                <c:pt idx="91">
                  <c:v>0.55925842891584199</c:v>
                </c:pt>
                <c:pt idx="92">
                  <c:v>0</c:v>
                </c:pt>
                <c:pt idx="93">
                  <c:v>0.13503058132096582</c:v>
                </c:pt>
                <c:pt idx="94">
                  <c:v>0.27166853721774065</c:v>
                </c:pt>
                <c:pt idx="95">
                  <c:v>0.66870339454974093</c:v>
                </c:pt>
                <c:pt idx="96">
                  <c:v>0.66352024481879934</c:v>
                </c:pt>
                <c:pt idx="97">
                  <c:v>0.13226874978307926</c:v>
                </c:pt>
                <c:pt idx="98">
                  <c:v>0.13270792864050496</c:v>
                </c:pt>
                <c:pt idx="99">
                  <c:v>0.38849133275836611</c:v>
                </c:pt>
                <c:pt idx="100">
                  <c:v>0.25985620285331468</c:v>
                </c:pt>
                <c:pt idx="101">
                  <c:v>1.0439636994508372</c:v>
                </c:pt>
                <c:pt idx="102">
                  <c:v>0.38813810616239625</c:v>
                </c:pt>
                <c:pt idx="103">
                  <c:v>0.12877311836429708</c:v>
                </c:pt>
                <c:pt idx="104">
                  <c:v>0.25846279562457636</c:v>
                </c:pt>
                <c:pt idx="105">
                  <c:v>0.50800649994316682</c:v>
                </c:pt>
                <c:pt idx="106">
                  <c:v>0.25121704610154355</c:v>
                </c:pt>
                <c:pt idx="107">
                  <c:v>0</c:v>
                </c:pt>
                <c:pt idx="108">
                  <c:v>0.24756795737335299</c:v>
                </c:pt>
                <c:pt idx="109">
                  <c:v>0.35837455636216375</c:v>
                </c:pt>
                <c:pt idx="110">
                  <c:v>0.11694714939627614</c:v>
                </c:pt>
                <c:pt idx="111">
                  <c:v>0.33888090410171956</c:v>
                </c:pt>
                <c:pt idx="112">
                  <c:v>0</c:v>
                </c:pt>
                <c:pt idx="113">
                  <c:v>0.20867232587405585</c:v>
                </c:pt>
                <c:pt idx="114">
                  <c:v>0.40570965337942194</c:v>
                </c:pt>
                <c:pt idx="115">
                  <c:v>0.49529602506118636</c:v>
                </c:pt>
                <c:pt idx="116">
                  <c:v>0.46652177682133761</c:v>
                </c:pt>
                <c:pt idx="117">
                  <c:v>0</c:v>
                </c:pt>
                <c:pt idx="118">
                  <c:v>0.32937734128619311</c:v>
                </c:pt>
                <c:pt idx="119">
                  <c:v>0.46194568086986154</c:v>
                </c:pt>
                <c:pt idx="120">
                  <c:v>0.28367926388408232</c:v>
                </c:pt>
                <c:pt idx="121">
                  <c:v>0.20419209779984715</c:v>
                </c:pt>
                <c:pt idx="122">
                  <c:v>0.26074858977547544</c:v>
                </c:pt>
                <c:pt idx="123">
                  <c:v>0.43891017725168052</c:v>
                </c:pt>
                <c:pt idx="124">
                  <c:v>0.36166886310176494</c:v>
                </c:pt>
                <c:pt idx="125">
                  <c:v>0.11653610029968482</c:v>
                </c:pt>
                <c:pt idx="126">
                  <c:v>0.38995247777280623</c:v>
                </c:pt>
                <c:pt idx="127">
                  <c:v>0.16206075943098003</c:v>
                </c:pt>
                <c:pt idx="128">
                  <c:v>0.41996054187235743</c:v>
                </c:pt>
                <c:pt idx="129">
                  <c:v>0.30824774325276899</c:v>
                </c:pt>
                <c:pt idx="130">
                  <c:v>0.79915117358946031</c:v>
                </c:pt>
                <c:pt idx="131">
                  <c:v>0.19892560182988875</c:v>
                </c:pt>
                <c:pt idx="132">
                  <c:v>0.25020980091806982</c:v>
                </c:pt>
                <c:pt idx="133">
                  <c:v>0.39460165209846698</c:v>
                </c:pt>
                <c:pt idx="134">
                  <c:v>0.29334746616236979</c:v>
                </c:pt>
                <c:pt idx="135">
                  <c:v>0.29247491296434047</c:v>
                </c:pt>
                <c:pt idx="136">
                  <c:v>0.29242644743780821</c:v>
                </c:pt>
                <c:pt idx="137">
                  <c:v>0.24476844171108805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27-48B1-AE1B-27F16B11CCE6}"/>
            </c:ext>
          </c:extLst>
        </c:ser>
        <c:ser>
          <c:idx val="2"/>
          <c:order val="2"/>
          <c:tx>
            <c:strRef>
              <c:f>'Mortality by birth year (NEAF)'!$A$11</c:f>
              <c:strCache>
                <c:ptCount val="1"/>
                <c:pt idx="0">
                  <c:v>42.5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(NEAF)'!$B$11:$FH$11</c:f>
              <c:numCache>
                <c:formatCode>0.00</c:formatCode>
                <c:ptCount val="163"/>
                <c:pt idx="60">
                  <c:v>0.89755326978656191</c:v>
                </c:pt>
                <c:pt idx="61">
                  <c:v>0.87732637710996997</c:v>
                </c:pt>
                <c:pt idx="62">
                  <c:v>1.1447836501999078</c:v>
                </c:pt>
                <c:pt idx="63">
                  <c:v>1.5278418622558891</c:v>
                </c:pt>
                <c:pt idx="64">
                  <c:v>0.50024762257317368</c:v>
                </c:pt>
                <c:pt idx="65">
                  <c:v>0.4921221092747301</c:v>
                </c:pt>
                <c:pt idx="66">
                  <c:v>0.48355385000739831</c:v>
                </c:pt>
                <c:pt idx="67">
                  <c:v>0.23783950399998477</c:v>
                </c:pt>
                <c:pt idx="68">
                  <c:v>0.93701436302466357</c:v>
                </c:pt>
                <c:pt idx="69">
                  <c:v>0.46136101499423299</c:v>
                </c:pt>
                <c:pt idx="70">
                  <c:v>0.44543677760914752</c:v>
                </c:pt>
                <c:pt idx="71">
                  <c:v>0.86196307409666029</c:v>
                </c:pt>
                <c:pt idx="72">
                  <c:v>1.2524174187107986</c:v>
                </c:pt>
                <c:pt idx="73">
                  <c:v>0.20235582489457607</c:v>
                </c:pt>
                <c:pt idx="74">
                  <c:v>0.19640287930156311</c:v>
                </c:pt>
                <c:pt idx="75">
                  <c:v>1.145195509934241</c:v>
                </c:pt>
                <c:pt idx="76">
                  <c:v>0.92828185886964409</c:v>
                </c:pt>
                <c:pt idx="77">
                  <c:v>0.36128733382534883</c:v>
                </c:pt>
                <c:pt idx="78">
                  <c:v>1.4064907568794243</c:v>
                </c:pt>
                <c:pt idx="79">
                  <c:v>1.3701609533209971</c:v>
                </c:pt>
                <c:pt idx="80">
                  <c:v>0.66515639581215547</c:v>
                </c:pt>
                <c:pt idx="81">
                  <c:v>0.95760364666959885</c:v>
                </c:pt>
                <c:pt idx="82">
                  <c:v>0.96725415857222696</c:v>
                </c:pt>
                <c:pt idx="83">
                  <c:v>1.4532827250769198</c:v>
                </c:pt>
                <c:pt idx="84">
                  <c:v>0.80110297138865549</c:v>
                </c:pt>
                <c:pt idx="85">
                  <c:v>0.64857717894935096</c:v>
                </c:pt>
                <c:pt idx="86">
                  <c:v>1.3215185609429352</c:v>
                </c:pt>
                <c:pt idx="87">
                  <c:v>1.1325774629996246</c:v>
                </c:pt>
                <c:pt idx="88">
                  <c:v>1.4366927791964588</c:v>
                </c:pt>
                <c:pt idx="89">
                  <c:v>1.227078556035309</c:v>
                </c:pt>
                <c:pt idx="90">
                  <c:v>1.0382366387213411</c:v>
                </c:pt>
                <c:pt idx="91">
                  <c:v>1.4417378107808223</c:v>
                </c:pt>
                <c:pt idx="92">
                  <c:v>1.2698422015068005</c:v>
                </c:pt>
                <c:pt idx="93">
                  <c:v>0.69570773373762296</c:v>
                </c:pt>
                <c:pt idx="94">
                  <c:v>1.2373561619862548</c:v>
                </c:pt>
                <c:pt idx="95">
                  <c:v>0.675737186022771</c:v>
                </c:pt>
                <c:pt idx="96">
                  <c:v>0.66821321496942998</c:v>
                </c:pt>
                <c:pt idx="97">
                  <c:v>0.79759957621939315</c:v>
                </c:pt>
                <c:pt idx="98">
                  <c:v>0.92184938843128794</c:v>
                </c:pt>
                <c:pt idx="99">
                  <c:v>1.0370404938386832</c:v>
                </c:pt>
                <c:pt idx="100">
                  <c:v>1.420812886059887</c:v>
                </c:pt>
                <c:pt idx="101">
                  <c:v>1.1572266651511285</c:v>
                </c:pt>
                <c:pt idx="102">
                  <c:v>0.50932974306797452</c:v>
                </c:pt>
                <c:pt idx="103">
                  <c:v>0.6339209556606904</c:v>
                </c:pt>
                <c:pt idx="104">
                  <c:v>0.50742409014896395</c:v>
                </c:pt>
                <c:pt idx="105">
                  <c:v>1.2514043729149491</c:v>
                </c:pt>
                <c:pt idx="106">
                  <c:v>0.86508595277755318</c:v>
                </c:pt>
                <c:pt idx="107">
                  <c:v>1.4520246166089326</c:v>
                </c:pt>
                <c:pt idx="108">
                  <c:v>1.0591315747151777</c:v>
                </c:pt>
                <c:pt idx="109">
                  <c:v>1.2544876444371456</c:v>
                </c:pt>
                <c:pt idx="110">
                  <c:v>0.44340032535829077</c:v>
                </c:pt>
                <c:pt idx="111">
                  <c:v>0.74966996850593626</c:v>
                </c:pt>
                <c:pt idx="112">
                  <c:v>0.82249680935495539</c:v>
                </c:pt>
                <c:pt idx="113">
                  <c:v>0.49548206569961384</c:v>
                </c:pt>
                <c:pt idx="114">
                  <c:v>1.4272960919367468</c:v>
                </c:pt>
                <c:pt idx="115">
                  <c:v>1.2036562372970865</c:v>
                </c:pt>
                <c:pt idx="116">
                  <c:v>0.85415376556378131</c:v>
                </c:pt>
                <c:pt idx="117">
                  <c:v>0.80187577989937187</c:v>
                </c:pt>
                <c:pt idx="118">
                  <c:v>0.66590559083531597</c:v>
                </c:pt>
                <c:pt idx="119">
                  <c:v>1.0207805745728866</c:v>
                </c:pt>
                <c:pt idx="120">
                  <c:v>0.81010559620509648</c:v>
                </c:pt>
                <c:pt idx="121">
                  <c:v>0.48458324747376313</c:v>
                </c:pt>
                <c:pt idx="122">
                  <c:v>1.1391446163076147</c:v>
                </c:pt>
                <c:pt idx="123">
                  <c:v>0.85151210302809877</c:v>
                </c:pt>
                <c:pt idx="124">
                  <c:v>1.1717580530536895</c:v>
                </c:pt>
                <c:pt idx="125">
                  <c:v>0.96078743877805928</c:v>
                </c:pt>
                <c:pt idx="126">
                  <c:v>0.81747923194011252</c:v>
                </c:pt>
                <c:pt idx="127">
                  <c:v>0.57718119396751211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27-48B1-AE1B-27F16B11C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02352"/>
        <c:axId val="1"/>
      </c:scatterChart>
      <c:valAx>
        <c:axId val="782202352"/>
        <c:scaling>
          <c:orientation val="minMax"/>
          <c:max val="1970"/>
          <c:min val="18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9429066137595518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422907601535739E-3"/>
              <c:y val="0.35336051798633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02352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038810596322507"/>
          <c:y val="0.60510101772822666"/>
          <c:w val="0.20611348041931721"/>
          <c:h val="0.157049119105035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
sub-title</a:t>
            </a:r>
          </a:p>
        </c:rich>
      </c:tx>
      <c:layout>
        <c:manualLayout>
          <c:xMode val="edge"/>
          <c:yMode val="edge"/>
          <c:x val="0.43429922891403222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72068738033103"/>
          <c:y val="0.11085820172120184"/>
          <c:w val="0.74478508116397624"/>
          <c:h val="0.621267838812568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'Decades (NEA)'!$B$4</c:f>
              <c:strCache>
                <c:ptCount val="1"/>
                <c:pt idx="0">
                  <c:v>1820s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(NEA)'!$B$32:$B$53</c:f>
              <c:numCache>
                <c:formatCode>0</c:formatCode>
                <c:ptCount val="22"/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F2-4F87-9D4C-EAA9AC677EAB}"/>
            </c:ext>
          </c:extLst>
        </c:ser>
        <c:ser>
          <c:idx val="1"/>
          <c:order val="1"/>
          <c:tx>
            <c:strRef>
              <c:f>'Decades (NEA)'!$C$4</c:f>
              <c:strCache>
                <c:ptCount val="1"/>
                <c:pt idx="0">
                  <c:v>1830s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(NEA)'!$C$32:$C$53</c:f>
              <c:numCache>
                <c:formatCode>0</c:formatCode>
                <c:ptCount val="22"/>
                <c:pt idx="19">
                  <c:v>11.088072560346834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F2-4F87-9D4C-EAA9AC677EAB}"/>
            </c:ext>
          </c:extLst>
        </c:ser>
        <c:ser>
          <c:idx val="2"/>
          <c:order val="2"/>
          <c:tx>
            <c:strRef>
              <c:f>'Decades (NEA)'!$D$4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(NEA)'!$D$32:$D$53</c:f>
              <c:numCache>
                <c:formatCode>0</c:formatCode>
                <c:ptCount val="22"/>
                <c:pt idx="17">
                  <c:v>2.5619085193705908</c:v>
                </c:pt>
                <c:pt idx="18">
                  <c:v>1.3320261716502206</c:v>
                </c:pt>
                <c:pt idx="19">
                  <c:v>0</c:v>
                </c:pt>
                <c:pt idx="20">
                  <c:v>0</c:v>
                </c:pt>
                <c:pt idx="21">
                  <c:v>5.1581898178777301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AF2-4F87-9D4C-EAA9AC677EAB}"/>
            </c:ext>
          </c:extLst>
        </c:ser>
        <c:ser>
          <c:idx val="3"/>
          <c:order val="3"/>
          <c:tx>
            <c:strRef>
              <c:f>'Decades (NEA)'!$E$4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(NEA)'!$E$32:$E$53</c:f>
              <c:numCache>
                <c:formatCode>0</c:formatCode>
                <c:ptCount val="22"/>
                <c:pt idx="15">
                  <c:v>1.8865148148008404</c:v>
                </c:pt>
                <c:pt idx="16">
                  <c:v>4.6198018566983663</c:v>
                </c:pt>
                <c:pt idx="17">
                  <c:v>0.84136284812329121</c:v>
                </c:pt>
                <c:pt idx="18">
                  <c:v>2.911060267826278</c:v>
                </c:pt>
                <c:pt idx="19">
                  <c:v>0</c:v>
                </c:pt>
                <c:pt idx="20">
                  <c:v>0</c:v>
                </c:pt>
                <c:pt idx="21">
                  <c:v>5.9556175469168666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AF2-4F87-9D4C-EAA9AC677EAB}"/>
            </c:ext>
          </c:extLst>
        </c:ser>
        <c:ser>
          <c:idx val="4"/>
          <c:order val="4"/>
          <c:tx>
            <c:strRef>
              <c:f>'Decades (NEA)'!$F$4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(NEA)'!$F$32:$F$53</c:f>
              <c:numCache>
                <c:formatCode>0</c:formatCode>
                <c:ptCount val="22"/>
                <c:pt idx="13">
                  <c:v>3.1899365703898241</c:v>
                </c:pt>
                <c:pt idx="14">
                  <c:v>1.3586074165291981</c:v>
                </c:pt>
                <c:pt idx="15">
                  <c:v>1.9502929841287457</c:v>
                </c:pt>
                <c:pt idx="16">
                  <c:v>1.3415978623730955</c:v>
                </c:pt>
                <c:pt idx="17">
                  <c:v>1.1996267145544854</c:v>
                </c:pt>
                <c:pt idx="18">
                  <c:v>5.6075900975005712</c:v>
                </c:pt>
                <c:pt idx="19">
                  <c:v>3.3439306210191897</c:v>
                </c:pt>
                <c:pt idx="20">
                  <c:v>9.4644785107832359</c:v>
                </c:pt>
                <c:pt idx="21">
                  <c:v>14.59685671287545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AF2-4F87-9D4C-EAA9AC677EAB}"/>
            </c:ext>
          </c:extLst>
        </c:ser>
        <c:ser>
          <c:idx val="5"/>
          <c:order val="5"/>
          <c:tx>
            <c:strRef>
              <c:f>'Decades (NEA)'!$G$4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(NEA)'!$G$32:$G$53</c:f>
              <c:numCache>
                <c:formatCode>0</c:formatCode>
                <c:ptCount val="22"/>
                <c:pt idx="11">
                  <c:v>2.0001804607260123</c:v>
                </c:pt>
                <c:pt idx="12">
                  <c:v>1.4157004363719632</c:v>
                </c:pt>
                <c:pt idx="13">
                  <c:v>2.3544677465524853</c:v>
                </c:pt>
                <c:pt idx="14">
                  <c:v>2.6192822410261987</c:v>
                </c:pt>
                <c:pt idx="15">
                  <c:v>2.821199103960081</c:v>
                </c:pt>
                <c:pt idx="16">
                  <c:v>3.9496415332991863</c:v>
                </c:pt>
                <c:pt idx="17">
                  <c:v>5.3094396488187172</c:v>
                </c:pt>
                <c:pt idx="18">
                  <c:v>6.0844672104174737</c:v>
                </c:pt>
                <c:pt idx="19">
                  <c:v>4.6829029154616277</c:v>
                </c:pt>
                <c:pt idx="20">
                  <c:v>4.667490323125687</c:v>
                </c:pt>
                <c:pt idx="21">
                  <c:v>9.728670619317441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AF2-4F87-9D4C-EAA9AC677EAB}"/>
            </c:ext>
          </c:extLst>
        </c:ser>
        <c:ser>
          <c:idx val="6"/>
          <c:order val="6"/>
          <c:tx>
            <c:strRef>
              <c:f>'Decades (NEA)'!$H$4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(NEA)'!$H$32:$H$53</c:f>
              <c:numCache>
                <c:formatCode>0</c:formatCode>
                <c:ptCount val="22"/>
                <c:pt idx="9">
                  <c:v>0.88732456853842845</c:v>
                </c:pt>
                <c:pt idx="10">
                  <c:v>1.0568715808552998</c:v>
                </c:pt>
                <c:pt idx="11">
                  <c:v>1.9004296192696513</c:v>
                </c:pt>
                <c:pt idx="12">
                  <c:v>1.9043808708750278</c:v>
                </c:pt>
                <c:pt idx="13">
                  <c:v>3.1775151989333072</c:v>
                </c:pt>
                <c:pt idx="14">
                  <c:v>4.0567875227659966</c:v>
                </c:pt>
                <c:pt idx="15">
                  <c:v>5.0816368013361641</c:v>
                </c:pt>
                <c:pt idx="16">
                  <c:v>5.2991979367791036</c:v>
                </c:pt>
                <c:pt idx="17">
                  <c:v>6.4032691471106045</c:v>
                </c:pt>
                <c:pt idx="18">
                  <c:v>9.1395431604946857</c:v>
                </c:pt>
                <c:pt idx="19">
                  <c:v>7.588702171481831</c:v>
                </c:pt>
                <c:pt idx="20">
                  <c:v>6.5359658678790451</c:v>
                </c:pt>
                <c:pt idx="21">
                  <c:v>20.423626868506563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AF2-4F87-9D4C-EAA9AC677EAB}"/>
            </c:ext>
          </c:extLst>
        </c:ser>
        <c:ser>
          <c:idx val="7"/>
          <c:order val="7"/>
          <c:tx>
            <c:strRef>
              <c:f>'Decades (NEA)'!$I$4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(NEA)'!$I$32:$I$53</c:f>
              <c:numCache>
                <c:formatCode>0</c:formatCode>
                <c:ptCount val="22"/>
                <c:pt idx="7">
                  <c:v>0.81590920375887022</c:v>
                </c:pt>
                <c:pt idx="8">
                  <c:v>0.55960421020289242</c:v>
                </c:pt>
                <c:pt idx="9">
                  <c:v>0.69781566561677966</c:v>
                </c:pt>
                <c:pt idx="10">
                  <c:v>1.2559426935591427</c:v>
                </c:pt>
                <c:pt idx="11">
                  <c:v>2.0766844243490303</c:v>
                </c:pt>
                <c:pt idx="12">
                  <c:v>2.4675363161448285</c:v>
                </c:pt>
                <c:pt idx="13">
                  <c:v>3.30984423773429</c:v>
                </c:pt>
                <c:pt idx="14">
                  <c:v>4.5548186406019848</c:v>
                </c:pt>
                <c:pt idx="15">
                  <c:v>6.0065499451843856</c:v>
                </c:pt>
                <c:pt idx="16">
                  <c:v>6.9302131281323875</c:v>
                </c:pt>
                <c:pt idx="17">
                  <c:v>11.085997887498491</c:v>
                </c:pt>
                <c:pt idx="18">
                  <c:v>11.706655940719262</c:v>
                </c:pt>
                <c:pt idx="19">
                  <c:v>13.911493895467855</c:v>
                </c:pt>
                <c:pt idx="20">
                  <c:v>19.029590272834636</c:v>
                </c:pt>
                <c:pt idx="21">
                  <c:v>14.443353168871687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AF2-4F87-9D4C-EAA9AC677EAB}"/>
            </c:ext>
          </c:extLst>
        </c:ser>
        <c:ser>
          <c:idx val="8"/>
          <c:order val="8"/>
          <c:tx>
            <c:strRef>
              <c:f>'Decades (NEA)'!$J$4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(NEA)'!$J$32:$J$53</c:f>
              <c:numCache>
                <c:formatCode>0</c:formatCode>
                <c:ptCount val="22"/>
                <c:pt idx="5">
                  <c:v>0.16788368346874552</c:v>
                </c:pt>
                <c:pt idx="6">
                  <c:v>0.14683935627584069</c:v>
                </c:pt>
                <c:pt idx="7">
                  <c:v>0.38309839622738784</c:v>
                </c:pt>
                <c:pt idx="8">
                  <c:v>0.49083290043507638</c:v>
                </c:pt>
                <c:pt idx="9">
                  <c:v>0.85779972648716263</c:v>
                </c:pt>
                <c:pt idx="10">
                  <c:v>1.4531137514936061</c:v>
                </c:pt>
                <c:pt idx="11">
                  <c:v>2.3286952755191512</c:v>
                </c:pt>
                <c:pt idx="12">
                  <c:v>3.6059253515840797</c:v>
                </c:pt>
                <c:pt idx="13">
                  <c:v>4.2711176974005856</c:v>
                </c:pt>
                <c:pt idx="14">
                  <c:v>6.790910471857603</c:v>
                </c:pt>
                <c:pt idx="15">
                  <c:v>8.6466585744160298</c:v>
                </c:pt>
                <c:pt idx="16">
                  <c:v>10.687707614107353</c:v>
                </c:pt>
                <c:pt idx="17">
                  <c:v>14.264791566095399</c:v>
                </c:pt>
                <c:pt idx="18">
                  <c:v>18.754130358000502</c:v>
                </c:pt>
                <c:pt idx="19">
                  <c:v>20.353303564558445</c:v>
                </c:pt>
                <c:pt idx="20">
                  <c:v>14.825247396315925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AF2-4F87-9D4C-EAA9AC677EAB}"/>
            </c:ext>
          </c:extLst>
        </c:ser>
        <c:ser>
          <c:idx val="9"/>
          <c:order val="9"/>
          <c:tx>
            <c:strRef>
              <c:f>'Decades (NEA)'!$K$4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(NEA)'!$K$32:$K$53</c:f>
              <c:numCache>
                <c:formatCode>0</c:formatCode>
                <c:ptCount val="22"/>
                <c:pt idx="3">
                  <c:v>0</c:v>
                </c:pt>
                <c:pt idx="4">
                  <c:v>0.10839752598689768</c:v>
                </c:pt>
                <c:pt idx="5">
                  <c:v>0.10460563362307201</c:v>
                </c:pt>
                <c:pt idx="6">
                  <c:v>0.16446937328332289</c:v>
                </c:pt>
                <c:pt idx="7">
                  <c:v>0.41816706830575889</c:v>
                </c:pt>
                <c:pt idx="8">
                  <c:v>0.64847804303904399</c:v>
                </c:pt>
                <c:pt idx="9">
                  <c:v>1.1495847467615588</c:v>
                </c:pt>
                <c:pt idx="10">
                  <c:v>1.4688022472429045</c:v>
                </c:pt>
                <c:pt idx="11">
                  <c:v>2.5974532580787106</c:v>
                </c:pt>
                <c:pt idx="12">
                  <c:v>3.4864655521146437</c:v>
                </c:pt>
                <c:pt idx="13">
                  <c:v>5.0231859591906076</c:v>
                </c:pt>
                <c:pt idx="14">
                  <c:v>7.7488365037977944</c:v>
                </c:pt>
                <c:pt idx="15">
                  <c:v>10.696682979522134</c:v>
                </c:pt>
                <c:pt idx="16">
                  <c:v>13.963350448080829</c:v>
                </c:pt>
                <c:pt idx="17">
                  <c:v>21.272265904640978</c:v>
                </c:pt>
                <c:pt idx="18">
                  <c:v>19.397701372387374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AF2-4F87-9D4C-EAA9AC677EAB}"/>
            </c:ext>
          </c:extLst>
        </c:ser>
        <c:ser>
          <c:idx val="10"/>
          <c:order val="10"/>
          <c:tx>
            <c:strRef>
              <c:f>'Decades (NEA)'!$L$4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(NEA)'!$L$32:$L$53</c:f>
              <c:numCache>
                <c:formatCode>0</c:formatCode>
                <c:ptCount val="22"/>
                <c:pt idx="0">
                  <c:v>0</c:v>
                </c:pt>
                <c:pt idx="1">
                  <c:v>1.4238616500509567</c:v>
                </c:pt>
                <c:pt idx="2">
                  <c:v>0.25498329795652558</c:v>
                </c:pt>
                <c:pt idx="3">
                  <c:v>4.3788535663837863E-2</c:v>
                </c:pt>
                <c:pt idx="4">
                  <c:v>9.7016422094503327E-2</c:v>
                </c:pt>
                <c:pt idx="5">
                  <c:v>0.18832629895596287</c:v>
                </c:pt>
                <c:pt idx="6">
                  <c:v>0.2773494687541298</c:v>
                </c:pt>
                <c:pt idx="7">
                  <c:v>0.37254832781064368</c:v>
                </c:pt>
                <c:pt idx="8">
                  <c:v>0.50596416982243175</c:v>
                </c:pt>
                <c:pt idx="9">
                  <c:v>0.98957620675485269</c:v>
                </c:pt>
                <c:pt idx="10">
                  <c:v>1.7997538542960201</c:v>
                </c:pt>
                <c:pt idx="11">
                  <c:v>2.8218578083001784</c:v>
                </c:pt>
                <c:pt idx="12">
                  <c:v>4.1300651488499023</c:v>
                </c:pt>
                <c:pt idx="13">
                  <c:v>6.330134962062993</c:v>
                </c:pt>
                <c:pt idx="14">
                  <c:v>9.205343171270604</c:v>
                </c:pt>
                <c:pt idx="15">
                  <c:v>12.427738463071863</c:v>
                </c:pt>
                <c:pt idx="16">
                  <c:v>17.413239709716589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AF2-4F87-9D4C-EAA9AC677EAB}"/>
            </c:ext>
          </c:extLst>
        </c:ser>
        <c:ser>
          <c:idx val="11"/>
          <c:order val="11"/>
          <c:tx>
            <c:strRef>
              <c:f>'Decades (NEA)'!$M$4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(NEA)'!$M$32:$M$53</c:f>
              <c:numCache>
                <c:formatCode>0</c:formatCode>
                <c:ptCount val="22"/>
                <c:pt idx="0">
                  <c:v>0.15236704215119654</c:v>
                </c:pt>
                <c:pt idx="1">
                  <c:v>0.64367305293406307</c:v>
                </c:pt>
                <c:pt idx="2">
                  <c:v>0.30982784011940495</c:v>
                </c:pt>
                <c:pt idx="3">
                  <c:v>5.1559922790552104E-2</c:v>
                </c:pt>
                <c:pt idx="4">
                  <c:v>7.7471139147147386E-2</c:v>
                </c:pt>
                <c:pt idx="5">
                  <c:v>0.14177520855265288</c:v>
                </c:pt>
                <c:pt idx="6">
                  <c:v>0.13901892512020478</c:v>
                </c:pt>
                <c:pt idx="7">
                  <c:v>0.25950769302214644</c:v>
                </c:pt>
                <c:pt idx="8">
                  <c:v>0.59429610342713135</c:v>
                </c:pt>
                <c:pt idx="9">
                  <c:v>0.87325233736873853</c:v>
                </c:pt>
                <c:pt idx="10">
                  <c:v>1.7084353564434072</c:v>
                </c:pt>
                <c:pt idx="11">
                  <c:v>3.0852829774785619</c:v>
                </c:pt>
                <c:pt idx="12">
                  <c:v>4.5455807920359588</c:v>
                </c:pt>
                <c:pt idx="13">
                  <c:v>6.3554595175006243</c:v>
                </c:pt>
                <c:pt idx="14">
                  <c:v>9.0021788085897665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AF2-4F87-9D4C-EAA9AC677EAB}"/>
            </c:ext>
          </c:extLst>
        </c:ser>
        <c:ser>
          <c:idx val="12"/>
          <c:order val="12"/>
          <c:tx>
            <c:strRef>
              <c:f>'Decades (NEA)'!$N$4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(NEA)'!$N$32:$N$53</c:f>
              <c:numCache>
                <c:formatCode>0</c:formatCode>
                <c:ptCount val="22"/>
                <c:pt idx="0">
                  <c:v>0.39289644407796376</c:v>
                </c:pt>
                <c:pt idx="1">
                  <c:v>0.88193368131052818</c:v>
                </c:pt>
                <c:pt idx="2">
                  <c:v>0.52025363092862842</c:v>
                </c:pt>
                <c:pt idx="3">
                  <c:v>0.15048008579700345</c:v>
                </c:pt>
                <c:pt idx="4">
                  <c:v>0.14795629741851374</c:v>
                </c:pt>
                <c:pt idx="5">
                  <c:v>0.17237426309487797</c:v>
                </c:pt>
                <c:pt idx="6">
                  <c:v>0.20132656268442545</c:v>
                </c:pt>
                <c:pt idx="7">
                  <c:v>0.28754242869338564</c:v>
                </c:pt>
                <c:pt idx="8">
                  <c:v>0.58841156116140469</c:v>
                </c:pt>
                <c:pt idx="9">
                  <c:v>0.84078863057756659</c:v>
                </c:pt>
                <c:pt idx="10">
                  <c:v>1.7563166383625421</c:v>
                </c:pt>
                <c:pt idx="11">
                  <c:v>2.7094225441802169</c:v>
                </c:pt>
                <c:pt idx="12">
                  <c:v>4.560740924939978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AF2-4F87-9D4C-EAA9AC677EAB}"/>
            </c:ext>
          </c:extLst>
        </c:ser>
        <c:ser>
          <c:idx val="13"/>
          <c:order val="13"/>
          <c:tx>
            <c:strRef>
              <c:f>'Decades (NEA)'!$O$4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(NEA)'!$O$32:$O$53</c:f>
              <c:numCache>
                <c:formatCode>0</c:formatCode>
                <c:ptCount val="22"/>
                <c:pt idx="0">
                  <c:v>0.32172620367175248</c:v>
                </c:pt>
                <c:pt idx="1">
                  <c:v>0.83329310832778014</c:v>
                </c:pt>
                <c:pt idx="2">
                  <c:v>0.50654286600213538</c:v>
                </c:pt>
                <c:pt idx="3">
                  <c:v>0.12135381973414461</c:v>
                </c:pt>
                <c:pt idx="4">
                  <c:v>0.12473807679177215</c:v>
                </c:pt>
                <c:pt idx="5">
                  <c:v>0.14441312086179964</c:v>
                </c:pt>
                <c:pt idx="6">
                  <c:v>0.27218227140704182</c:v>
                </c:pt>
                <c:pt idx="7">
                  <c:v>0.34971463033592903</c:v>
                </c:pt>
                <c:pt idx="8">
                  <c:v>0.51526008518443966</c:v>
                </c:pt>
                <c:pt idx="9">
                  <c:v>0.90985632027861907</c:v>
                </c:pt>
                <c:pt idx="10">
                  <c:v>1.2718148034155858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AF2-4F87-9D4C-EAA9AC677EAB}"/>
            </c:ext>
          </c:extLst>
        </c:ser>
        <c:ser>
          <c:idx val="14"/>
          <c:order val="14"/>
          <c:tx>
            <c:strRef>
              <c:f>'Decades (NEA)'!$P$4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(NEA)'!$P$32:$P$53</c:f>
              <c:numCache>
                <c:formatCode>0</c:formatCode>
                <c:ptCount val="22"/>
                <c:pt idx="0">
                  <c:v>0.28294446954476271</c:v>
                </c:pt>
                <c:pt idx="1">
                  <c:v>0.59375571665396276</c:v>
                </c:pt>
                <c:pt idx="2">
                  <c:v>0.39661120354240137</c:v>
                </c:pt>
                <c:pt idx="3">
                  <c:v>9.7737761288526959E-2</c:v>
                </c:pt>
                <c:pt idx="4">
                  <c:v>0.1050419296395752</c:v>
                </c:pt>
                <c:pt idx="5">
                  <c:v>0.19268818328771295</c:v>
                </c:pt>
                <c:pt idx="6">
                  <c:v>0.19369256312713373</c:v>
                </c:pt>
                <c:pt idx="7">
                  <c:v>0.29467032243399649</c:v>
                </c:pt>
                <c:pt idx="8">
                  <c:v>0.52894736589020397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AF2-4F87-9D4C-EAA9AC677EAB}"/>
            </c:ext>
          </c:extLst>
        </c:ser>
        <c:ser>
          <c:idx val="15"/>
          <c:order val="15"/>
          <c:tx>
            <c:strRef>
              <c:f>'Decades (NEA)'!$Q$4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(NEA)'!$Q$32:$Q$53</c:f>
              <c:numCache>
                <c:formatCode>0</c:formatCode>
                <c:ptCount val="22"/>
                <c:pt idx="0">
                  <c:v>0.16088936603955434</c:v>
                </c:pt>
                <c:pt idx="1">
                  <c:v>0.31260242363304142</c:v>
                </c:pt>
                <c:pt idx="2">
                  <c:v>0.23040337215286832</c:v>
                </c:pt>
                <c:pt idx="3">
                  <c:v>7.174506577540099E-2</c:v>
                </c:pt>
                <c:pt idx="4">
                  <c:v>9.7086564743755641E-2</c:v>
                </c:pt>
                <c:pt idx="5">
                  <c:v>0.12837802707364213</c:v>
                </c:pt>
                <c:pt idx="6">
                  <c:v>0.20677102745040468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AF2-4F87-9D4C-EAA9AC677EAB}"/>
            </c:ext>
          </c:extLst>
        </c:ser>
        <c:ser>
          <c:idx val="16"/>
          <c:order val="16"/>
          <c:tx>
            <c:strRef>
              <c:f>'Decades (NEA)'!$R$4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(NEA)'!$R$32:$R$53</c:f>
              <c:numCache>
                <c:formatCode>0</c:formatCode>
                <c:ptCount val="22"/>
                <c:pt idx="0">
                  <c:v>0.1479676634033171</c:v>
                </c:pt>
                <c:pt idx="1">
                  <c:v>0.18103815518002547</c:v>
                </c:pt>
                <c:pt idx="2">
                  <c:v>0.14944900550859264</c:v>
                </c:pt>
                <c:pt idx="3">
                  <c:v>5.3004999166496383E-2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7AF2-4F87-9D4C-EAA9AC677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28144"/>
        <c:axId val="1"/>
      </c:scatterChart>
      <c:valAx>
        <c:axId val="782228144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33474407085073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  <c:majorUnit val="10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277145504303004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28144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429176030364598"/>
          <c:y val="0.13626320628231059"/>
          <c:w val="0.37905941471005439"/>
          <c:h val="0.374146430809056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3671510263756"/>
          <c:y val="0.11050102588665034"/>
          <c:w val="0.641197419636513"/>
          <c:h val="0.70168151438022963"/>
        </c:manualLayout>
      </c:layout>
      <c:lineChart>
        <c:grouping val="standard"/>
        <c:varyColors val="0"/>
        <c:ser>
          <c:idx val="0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(NEA)'!$H$4:$P$4</c:f>
              <c:strCache>
                <c:ptCount val="9"/>
                <c:pt idx="0">
                  <c:v>1880s</c:v>
                </c:pt>
                <c:pt idx="1">
                  <c:v>1890s</c:v>
                </c:pt>
                <c:pt idx="2">
                  <c:v>1900s</c:v>
                </c:pt>
                <c:pt idx="3">
                  <c:v>1910s</c:v>
                </c:pt>
                <c:pt idx="4">
                  <c:v>1920s</c:v>
                </c:pt>
                <c:pt idx="5">
                  <c:v>1930s</c:v>
                </c:pt>
                <c:pt idx="6">
                  <c:v>1940s</c:v>
                </c:pt>
                <c:pt idx="7">
                  <c:v>1950s</c:v>
                </c:pt>
                <c:pt idx="8">
                  <c:v>1960s</c:v>
                </c:pt>
              </c:strCache>
            </c:strRef>
          </c:cat>
          <c:val>
            <c:numRef>
              <c:f>'Decades (NEA)'!$H$37:$P$37</c:f>
              <c:numCache>
                <c:formatCode>0</c:formatCode>
                <c:ptCount val="9"/>
                <c:pt idx="2">
                  <c:v>0.16788368346874552</c:v>
                </c:pt>
                <c:pt idx="3">
                  <c:v>0.10460563362307201</c:v>
                </c:pt>
                <c:pt idx="4">
                  <c:v>0.18832629895596287</c:v>
                </c:pt>
                <c:pt idx="5">
                  <c:v>0.14177520855265288</c:v>
                </c:pt>
                <c:pt idx="6">
                  <c:v>0.17237426309487797</c:v>
                </c:pt>
                <c:pt idx="7">
                  <c:v>0.14441312086179964</c:v>
                </c:pt>
                <c:pt idx="8">
                  <c:v>0.19268818328771295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848-4B16-8A85-DAA802E293ED}"/>
            </c:ext>
          </c:extLst>
        </c:ser>
        <c:ser>
          <c:idx val="1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(NEA)'!$H$4:$P$4</c:f>
              <c:strCache>
                <c:ptCount val="9"/>
                <c:pt idx="0">
                  <c:v>1880s</c:v>
                </c:pt>
                <c:pt idx="1">
                  <c:v>1890s</c:v>
                </c:pt>
                <c:pt idx="2">
                  <c:v>1900s</c:v>
                </c:pt>
                <c:pt idx="3">
                  <c:v>1910s</c:v>
                </c:pt>
                <c:pt idx="4">
                  <c:v>1920s</c:v>
                </c:pt>
                <c:pt idx="5">
                  <c:v>1930s</c:v>
                </c:pt>
                <c:pt idx="6">
                  <c:v>1940s</c:v>
                </c:pt>
                <c:pt idx="7">
                  <c:v>1950s</c:v>
                </c:pt>
                <c:pt idx="8">
                  <c:v>1960s</c:v>
                </c:pt>
              </c:strCache>
            </c:strRef>
          </c:cat>
          <c:val>
            <c:numRef>
              <c:f>'Decades (NEA)'!$H$39:$P$39</c:f>
              <c:numCache>
                <c:formatCode>0</c:formatCode>
                <c:ptCount val="9"/>
                <c:pt idx="1">
                  <c:v>0.81590920375887022</c:v>
                </c:pt>
                <c:pt idx="2">
                  <c:v>0.38309839622738784</c:v>
                </c:pt>
                <c:pt idx="3">
                  <c:v>0.41816706830575889</c:v>
                </c:pt>
                <c:pt idx="4">
                  <c:v>0.37254832781064368</c:v>
                </c:pt>
                <c:pt idx="5">
                  <c:v>0.25950769302214644</c:v>
                </c:pt>
                <c:pt idx="6">
                  <c:v>0.28754242869338564</c:v>
                </c:pt>
                <c:pt idx="7">
                  <c:v>0.34971463033592903</c:v>
                </c:pt>
                <c:pt idx="8">
                  <c:v>0.29467032243399649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848-4B16-8A85-DAA802E293ED}"/>
            </c:ext>
          </c:extLst>
        </c:ser>
        <c:ser>
          <c:idx val="2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(NEA)'!$H$4:$P$4</c:f>
              <c:strCache>
                <c:ptCount val="9"/>
                <c:pt idx="0">
                  <c:v>1880s</c:v>
                </c:pt>
                <c:pt idx="1">
                  <c:v>1890s</c:v>
                </c:pt>
                <c:pt idx="2">
                  <c:v>1900s</c:v>
                </c:pt>
                <c:pt idx="3">
                  <c:v>1910s</c:v>
                </c:pt>
                <c:pt idx="4">
                  <c:v>1920s</c:v>
                </c:pt>
                <c:pt idx="5">
                  <c:v>1930s</c:v>
                </c:pt>
                <c:pt idx="6">
                  <c:v>1940s</c:v>
                </c:pt>
                <c:pt idx="7">
                  <c:v>1950s</c:v>
                </c:pt>
                <c:pt idx="8">
                  <c:v>1960s</c:v>
                </c:pt>
              </c:strCache>
            </c:strRef>
          </c:cat>
          <c:val>
            <c:numRef>
              <c:f>'Decades (NEA)'!$H$41:$P$41</c:f>
              <c:numCache>
                <c:formatCode>0</c:formatCode>
                <c:ptCount val="9"/>
                <c:pt idx="0">
                  <c:v>0.88732456853842845</c:v>
                </c:pt>
                <c:pt idx="1">
                  <c:v>0.69781566561677966</c:v>
                </c:pt>
                <c:pt idx="2">
                  <c:v>0.85779972648716263</c:v>
                </c:pt>
                <c:pt idx="3">
                  <c:v>1.1495847467615588</c:v>
                </c:pt>
                <c:pt idx="4">
                  <c:v>0.98957620675485269</c:v>
                </c:pt>
                <c:pt idx="5">
                  <c:v>0.87325233736873853</c:v>
                </c:pt>
                <c:pt idx="6">
                  <c:v>0.84078863057756659</c:v>
                </c:pt>
                <c:pt idx="7">
                  <c:v>0.90985632027861907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848-4B16-8A85-DAA802E29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216496"/>
        <c:axId val="1"/>
      </c:lineChart>
      <c:catAx>
        <c:axId val="782216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82216496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
sub-title</a:t>
            </a:r>
          </a:p>
        </c:rich>
      </c:tx>
      <c:layout>
        <c:manualLayout>
          <c:xMode val="edge"/>
          <c:yMode val="edge"/>
          <c:x val="0.38667869942784444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76765440640844"/>
          <c:y val="0.19862094475048664"/>
          <c:w val="0.80573935890629655"/>
          <c:h val="0.59586283425145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(EAM)'!$A$13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(EAM)'!$B$13:$FH$13</c:f>
              <c:numCache>
                <c:formatCode>0.00</c:formatCode>
                <c:ptCount val="163"/>
                <c:pt idx="50">
                  <c:v>4.0903819253075104</c:v>
                </c:pt>
                <c:pt idx="51">
                  <c:v>3.317327229451231</c:v>
                </c:pt>
                <c:pt idx="52">
                  <c:v>3.9981107232717825</c:v>
                </c:pt>
                <c:pt idx="53">
                  <c:v>3.5530487462923452</c:v>
                </c:pt>
                <c:pt idx="54">
                  <c:v>4.484968064988756</c:v>
                </c:pt>
                <c:pt idx="55">
                  <c:v>4.1841745657319063</c:v>
                </c:pt>
                <c:pt idx="56">
                  <c:v>4.6147758547567772</c:v>
                </c:pt>
                <c:pt idx="57">
                  <c:v>4.5599375963656934</c:v>
                </c:pt>
                <c:pt idx="58">
                  <c:v>4.6855145223157235</c:v>
                </c:pt>
                <c:pt idx="59">
                  <c:v>4.4019079126581433</c:v>
                </c:pt>
                <c:pt idx="60">
                  <c:v>5.0855555727899384</c:v>
                </c:pt>
                <c:pt idx="61">
                  <c:v>5.7281488724097027</c:v>
                </c:pt>
                <c:pt idx="62">
                  <c:v>4.9180619111605166</c:v>
                </c:pt>
                <c:pt idx="63">
                  <c:v>5.6548350943546106</c:v>
                </c:pt>
                <c:pt idx="64">
                  <c:v>5.7317459100816137</c:v>
                </c:pt>
                <c:pt idx="65">
                  <c:v>4.867855379119276</c:v>
                </c:pt>
                <c:pt idx="66">
                  <c:v>5.5319614898191656</c:v>
                </c:pt>
                <c:pt idx="67">
                  <c:v>5.6825332597100484</c:v>
                </c:pt>
                <c:pt idx="68">
                  <c:v>5.8318896382535881</c:v>
                </c:pt>
                <c:pt idx="69">
                  <c:v>5.1591441980803365</c:v>
                </c:pt>
                <c:pt idx="70">
                  <c:v>6.0446685922694998</c:v>
                </c:pt>
                <c:pt idx="71">
                  <c:v>5.6034357925943068</c:v>
                </c:pt>
                <c:pt idx="72">
                  <c:v>5.8328437255111707</c:v>
                </c:pt>
                <c:pt idx="73">
                  <c:v>4.9603680903084317</c:v>
                </c:pt>
                <c:pt idx="74">
                  <c:v>5.5352909374379049</c:v>
                </c:pt>
                <c:pt idx="75">
                  <c:v>6.2788697753304241</c:v>
                </c:pt>
                <c:pt idx="76">
                  <c:v>5.8136483652645881</c:v>
                </c:pt>
                <c:pt idx="77">
                  <c:v>6.0719630591925888</c:v>
                </c:pt>
                <c:pt idx="78">
                  <c:v>6.0259019589874265</c:v>
                </c:pt>
                <c:pt idx="79">
                  <c:v>6.3498646657340201</c:v>
                </c:pt>
                <c:pt idx="80">
                  <c:v>5.8274769745649913</c:v>
                </c:pt>
                <c:pt idx="81">
                  <c:v>6.2424172315685267</c:v>
                </c:pt>
                <c:pt idx="82">
                  <c:v>6.2082819983793271</c:v>
                </c:pt>
                <c:pt idx="83">
                  <c:v>6.4891299240615146</c:v>
                </c:pt>
                <c:pt idx="84">
                  <c:v>6.7936734106917189</c:v>
                </c:pt>
                <c:pt idx="85">
                  <c:v>6.1388754975399475</c:v>
                </c:pt>
                <c:pt idx="86">
                  <c:v>6.6508868188436621</c:v>
                </c:pt>
                <c:pt idx="87">
                  <c:v>6.2989275016655393</c:v>
                </c:pt>
                <c:pt idx="88">
                  <c:v>6.6242235268351655</c:v>
                </c:pt>
                <c:pt idx="89">
                  <c:v>6.9576822695327047</c:v>
                </c:pt>
                <c:pt idx="90">
                  <c:v>5.6282196121123036</c:v>
                </c:pt>
                <c:pt idx="91">
                  <c:v>6.4229512769795329</c:v>
                </c:pt>
                <c:pt idx="92">
                  <c:v>6.3581333906362927</c:v>
                </c:pt>
                <c:pt idx="93">
                  <c:v>6.1153510971940133</c:v>
                </c:pt>
                <c:pt idx="94">
                  <c:v>7.1334682725456133</c:v>
                </c:pt>
                <c:pt idx="95">
                  <c:v>6.8500651580630922</c:v>
                </c:pt>
                <c:pt idx="96">
                  <c:v>6.8865354813945974</c:v>
                </c:pt>
                <c:pt idx="97">
                  <c:v>7.1959937130648104</c:v>
                </c:pt>
                <c:pt idx="98">
                  <c:v>6.437068369734388</c:v>
                </c:pt>
                <c:pt idx="99">
                  <c:v>6.9592588542770883</c:v>
                </c:pt>
                <c:pt idx="100">
                  <c:v>6.9601347743389006</c:v>
                </c:pt>
                <c:pt idx="101">
                  <c:v>6.8322849640940353</c:v>
                </c:pt>
                <c:pt idx="102">
                  <c:v>6.9845469902819532</c:v>
                </c:pt>
                <c:pt idx="103">
                  <c:v>6.8305407785085261</c:v>
                </c:pt>
                <c:pt idx="104">
                  <c:v>7.097910677856877</c:v>
                </c:pt>
                <c:pt idx="105">
                  <c:v>6.9243226756727978</c:v>
                </c:pt>
                <c:pt idx="106">
                  <c:v>7.4432029111703395</c:v>
                </c:pt>
                <c:pt idx="107">
                  <c:v>7.4085445281730777</c:v>
                </c:pt>
                <c:pt idx="108">
                  <c:v>6.8249992626636722</c:v>
                </c:pt>
                <c:pt idx="109">
                  <c:v>6.4263908121300464</c:v>
                </c:pt>
                <c:pt idx="110">
                  <c:v>6.9440951477648092</c:v>
                </c:pt>
                <c:pt idx="111">
                  <c:v>6.9140128931213667</c:v>
                </c:pt>
                <c:pt idx="112">
                  <c:v>6.9943999484581676</c:v>
                </c:pt>
                <c:pt idx="113">
                  <c:v>7.7028644236322394</c:v>
                </c:pt>
                <c:pt idx="114">
                  <c:v>7.3431259633364361</c:v>
                </c:pt>
                <c:pt idx="115">
                  <c:v>7.4204435478895796</c:v>
                </c:pt>
                <c:pt idx="116">
                  <c:v>7.3683320006658795</c:v>
                </c:pt>
                <c:pt idx="117">
                  <c:v>6.7716786554504367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6F-4BF6-B257-EA480889AAB1}"/>
            </c:ext>
          </c:extLst>
        </c:ser>
        <c:ser>
          <c:idx val="1"/>
          <c:order val="1"/>
          <c:tx>
            <c:strRef>
              <c:f>'Mortality by birth year (EAM)'!$A$15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(EAM)'!$B$15:$FH$15</c:f>
              <c:numCache>
                <c:formatCode>0.00</c:formatCode>
                <c:ptCount val="163"/>
                <c:pt idx="40">
                  <c:v>7.2402935291210317</c:v>
                </c:pt>
                <c:pt idx="41">
                  <c:v>6.9783031238507105</c:v>
                </c:pt>
                <c:pt idx="42">
                  <c:v>6.9312229340304441</c:v>
                </c:pt>
                <c:pt idx="43">
                  <c:v>7.7760375202669136</c:v>
                </c:pt>
                <c:pt idx="44">
                  <c:v>7.2198742923620713</c:v>
                </c:pt>
                <c:pt idx="45">
                  <c:v>7.4497280094873704</c:v>
                </c:pt>
                <c:pt idx="46">
                  <c:v>7.8847222256163922</c:v>
                </c:pt>
                <c:pt idx="47">
                  <c:v>8.6328604454266724</c:v>
                </c:pt>
                <c:pt idx="48">
                  <c:v>8.7890636704186349</c:v>
                </c:pt>
                <c:pt idx="49">
                  <c:v>8.3135360907576992</c:v>
                </c:pt>
                <c:pt idx="50">
                  <c:v>8.4962242485016031</c:v>
                </c:pt>
                <c:pt idx="51">
                  <c:v>9.3720124163680332</c:v>
                </c:pt>
                <c:pt idx="52">
                  <c:v>8.8079971558463708</c:v>
                </c:pt>
                <c:pt idx="53">
                  <c:v>7.7338045900359971</c:v>
                </c:pt>
                <c:pt idx="54">
                  <c:v>8.3327799846624782</c:v>
                </c:pt>
                <c:pt idx="55">
                  <c:v>9.7232762799916088</c:v>
                </c:pt>
                <c:pt idx="56">
                  <c:v>8.4757627826020645</c:v>
                </c:pt>
                <c:pt idx="57">
                  <c:v>10.190216462082683</c:v>
                </c:pt>
                <c:pt idx="58">
                  <c:v>11.893124584677599</c:v>
                </c:pt>
                <c:pt idx="59">
                  <c:v>10.908602147046658</c:v>
                </c:pt>
                <c:pt idx="60">
                  <c:v>10.805761558956007</c:v>
                </c:pt>
                <c:pt idx="61">
                  <c:v>11.179246124948021</c:v>
                </c:pt>
                <c:pt idx="62">
                  <c:v>12.756931087241842</c:v>
                </c:pt>
                <c:pt idx="63">
                  <c:v>12.53060677485437</c:v>
                </c:pt>
                <c:pt idx="64">
                  <c:v>12.785875706096576</c:v>
                </c:pt>
                <c:pt idx="65">
                  <c:v>13.32584503436453</c:v>
                </c:pt>
                <c:pt idx="66">
                  <c:v>13.12085255405966</c:v>
                </c:pt>
                <c:pt idx="67">
                  <c:v>13.582380138519477</c:v>
                </c:pt>
                <c:pt idx="68">
                  <c:v>12.063061150169855</c:v>
                </c:pt>
                <c:pt idx="69">
                  <c:v>12.098781676580263</c:v>
                </c:pt>
                <c:pt idx="70">
                  <c:v>13.239818225521864</c:v>
                </c:pt>
                <c:pt idx="71">
                  <c:v>13.308915272083755</c:v>
                </c:pt>
                <c:pt idx="72">
                  <c:v>12.473421917138115</c:v>
                </c:pt>
                <c:pt idx="73">
                  <c:v>12.846217439848671</c:v>
                </c:pt>
                <c:pt idx="74">
                  <c:v>13.853008668423692</c:v>
                </c:pt>
                <c:pt idx="75">
                  <c:v>13.833567623707857</c:v>
                </c:pt>
                <c:pt idx="76">
                  <c:v>14.113513410971771</c:v>
                </c:pt>
                <c:pt idx="77">
                  <c:v>13.000028347660979</c:v>
                </c:pt>
                <c:pt idx="78">
                  <c:v>13.910116732233991</c:v>
                </c:pt>
                <c:pt idx="79">
                  <c:v>14.259935421001783</c:v>
                </c:pt>
                <c:pt idx="80">
                  <c:v>15.161150524045425</c:v>
                </c:pt>
                <c:pt idx="81">
                  <c:v>14.427257536714212</c:v>
                </c:pt>
                <c:pt idx="82">
                  <c:v>13.902481529895402</c:v>
                </c:pt>
                <c:pt idx="83">
                  <c:v>14.993367513890176</c:v>
                </c:pt>
                <c:pt idx="84">
                  <c:v>15.451342454343804</c:v>
                </c:pt>
                <c:pt idx="85">
                  <c:v>15.14701770763182</c:v>
                </c:pt>
                <c:pt idx="86">
                  <c:v>14.471670103467254</c:v>
                </c:pt>
                <c:pt idx="87">
                  <c:v>14.533603417843681</c:v>
                </c:pt>
                <c:pt idx="88">
                  <c:v>15.757137394657557</c:v>
                </c:pt>
                <c:pt idx="89">
                  <c:v>14.346097988071111</c:v>
                </c:pt>
                <c:pt idx="90">
                  <c:v>15.402667118715655</c:v>
                </c:pt>
                <c:pt idx="91">
                  <c:v>15.044419531709387</c:v>
                </c:pt>
                <c:pt idx="92">
                  <c:v>14.41981894262833</c:v>
                </c:pt>
                <c:pt idx="93">
                  <c:v>15.38511049705283</c:v>
                </c:pt>
                <c:pt idx="94">
                  <c:v>14.626153815918929</c:v>
                </c:pt>
                <c:pt idx="95">
                  <c:v>15.607127069721814</c:v>
                </c:pt>
                <c:pt idx="96">
                  <c:v>16.308663143093707</c:v>
                </c:pt>
                <c:pt idx="97">
                  <c:v>16.492662155159937</c:v>
                </c:pt>
                <c:pt idx="98">
                  <c:v>16.197622739614147</c:v>
                </c:pt>
                <c:pt idx="99">
                  <c:v>16.51195645091553</c:v>
                </c:pt>
                <c:pt idx="100">
                  <c:v>15.993479862490872</c:v>
                </c:pt>
                <c:pt idx="101">
                  <c:v>17.523320575851631</c:v>
                </c:pt>
                <c:pt idx="102">
                  <c:v>17.104074716876781</c:v>
                </c:pt>
                <c:pt idx="103">
                  <c:v>17.693966569727323</c:v>
                </c:pt>
                <c:pt idx="104">
                  <c:v>17.710744662418328</c:v>
                </c:pt>
                <c:pt idx="105">
                  <c:v>17.480506823787088</c:v>
                </c:pt>
                <c:pt idx="106">
                  <c:v>17.706082427392328</c:v>
                </c:pt>
                <c:pt idx="107">
                  <c:v>17.071849821734201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A6F-4BF6-B257-EA480889AAB1}"/>
            </c:ext>
          </c:extLst>
        </c:ser>
        <c:ser>
          <c:idx val="2"/>
          <c:order val="2"/>
          <c:tx>
            <c:strRef>
              <c:f>'Mortality by birth year (EAM)'!$A$17</c:f>
              <c:strCache>
                <c:ptCount val="1"/>
                <c:pt idx="0">
                  <c:v>72.5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(EAM)'!$B$17:$FH$17</c:f>
              <c:numCache>
                <c:formatCode>0.00</c:formatCode>
                <c:ptCount val="163"/>
                <c:pt idx="30">
                  <c:v>6.6540528676598614</c:v>
                </c:pt>
                <c:pt idx="31">
                  <c:v>8.6572216378597613</c:v>
                </c:pt>
                <c:pt idx="32">
                  <c:v>7.8691864825417781</c:v>
                </c:pt>
                <c:pt idx="33">
                  <c:v>7.8784494704323604</c:v>
                </c:pt>
                <c:pt idx="34">
                  <c:v>7.5183846617876773</c:v>
                </c:pt>
                <c:pt idx="35">
                  <c:v>7.882344829545592</c:v>
                </c:pt>
                <c:pt idx="36">
                  <c:v>8.9607658783503314</c:v>
                </c:pt>
                <c:pt idx="37">
                  <c:v>8.4544838769676982</c:v>
                </c:pt>
                <c:pt idx="38">
                  <c:v>9.1808250425608424</c:v>
                </c:pt>
                <c:pt idx="39">
                  <c:v>10.249157821140278</c:v>
                </c:pt>
                <c:pt idx="40">
                  <c:v>10.596698177732732</c:v>
                </c:pt>
                <c:pt idx="41">
                  <c:v>11.487891627204903</c:v>
                </c:pt>
                <c:pt idx="42">
                  <c:v>9.4290743291833223</c:v>
                </c:pt>
                <c:pt idx="43">
                  <c:v>10.048543685363464</c:v>
                </c:pt>
                <c:pt idx="44">
                  <c:v>10.68543478350883</c:v>
                </c:pt>
                <c:pt idx="45">
                  <c:v>9.474431392700545</c:v>
                </c:pt>
                <c:pt idx="46">
                  <c:v>13.143835413429123</c:v>
                </c:pt>
                <c:pt idx="47">
                  <c:v>13.032229153130023</c:v>
                </c:pt>
                <c:pt idx="48">
                  <c:v>14.877488913071488</c:v>
                </c:pt>
                <c:pt idx="49">
                  <c:v>14.100373824410708</c:v>
                </c:pt>
                <c:pt idx="50">
                  <c:v>15.859610308189565</c:v>
                </c:pt>
                <c:pt idx="51">
                  <c:v>14.6831349155203</c:v>
                </c:pt>
                <c:pt idx="52">
                  <c:v>14.099283898468018</c:v>
                </c:pt>
                <c:pt idx="53">
                  <c:v>15.388711800305881</c:v>
                </c:pt>
                <c:pt idx="54">
                  <c:v>14.146351126837596</c:v>
                </c:pt>
                <c:pt idx="55">
                  <c:v>17.858230501273429</c:v>
                </c:pt>
                <c:pt idx="56">
                  <c:v>17.90489479229328</c:v>
                </c:pt>
                <c:pt idx="57">
                  <c:v>17.461289957160904</c:v>
                </c:pt>
                <c:pt idx="58">
                  <c:v>17.561275945271923</c:v>
                </c:pt>
                <c:pt idx="59">
                  <c:v>19.309232374988138</c:v>
                </c:pt>
                <c:pt idx="60">
                  <c:v>18.7477609367232</c:v>
                </c:pt>
                <c:pt idx="61">
                  <c:v>20.616889684983864</c:v>
                </c:pt>
                <c:pt idx="62">
                  <c:v>19.496432511638883</c:v>
                </c:pt>
                <c:pt idx="63">
                  <c:v>21.425797552995373</c:v>
                </c:pt>
                <c:pt idx="64">
                  <c:v>20.83690446752988</c:v>
                </c:pt>
                <c:pt idx="65">
                  <c:v>22.49007086432448</c:v>
                </c:pt>
                <c:pt idx="66">
                  <c:v>22.282543798053876</c:v>
                </c:pt>
                <c:pt idx="67">
                  <c:v>24.233622219227847</c:v>
                </c:pt>
                <c:pt idx="68">
                  <c:v>23.564098786382345</c:v>
                </c:pt>
                <c:pt idx="69">
                  <c:v>21.875987457767192</c:v>
                </c:pt>
                <c:pt idx="70">
                  <c:v>22.946848430382158</c:v>
                </c:pt>
                <c:pt idx="71">
                  <c:v>23.468038928134973</c:v>
                </c:pt>
                <c:pt idx="72">
                  <c:v>24.689547967625874</c:v>
                </c:pt>
                <c:pt idx="73">
                  <c:v>23.734571439143494</c:v>
                </c:pt>
                <c:pt idx="74">
                  <c:v>23.486853625130895</c:v>
                </c:pt>
                <c:pt idx="75">
                  <c:v>23.641613519742023</c:v>
                </c:pt>
                <c:pt idx="76">
                  <c:v>22.703684625510498</c:v>
                </c:pt>
                <c:pt idx="77">
                  <c:v>24.834027789758256</c:v>
                </c:pt>
                <c:pt idx="78">
                  <c:v>25.786000167097825</c:v>
                </c:pt>
                <c:pt idx="79">
                  <c:v>24.864760861682367</c:v>
                </c:pt>
                <c:pt idx="80">
                  <c:v>25.768959465008106</c:v>
                </c:pt>
                <c:pt idx="81">
                  <c:v>24.307182590680092</c:v>
                </c:pt>
                <c:pt idx="82">
                  <c:v>26.017180114511728</c:v>
                </c:pt>
                <c:pt idx="83">
                  <c:v>25.464837566966299</c:v>
                </c:pt>
                <c:pt idx="84">
                  <c:v>28.33112120267041</c:v>
                </c:pt>
                <c:pt idx="85">
                  <c:v>25.538422339789669</c:v>
                </c:pt>
                <c:pt idx="86">
                  <c:v>26.443017415805556</c:v>
                </c:pt>
                <c:pt idx="87">
                  <c:v>27.353325469463325</c:v>
                </c:pt>
                <c:pt idx="88">
                  <c:v>27.154497996629878</c:v>
                </c:pt>
                <c:pt idx="89">
                  <c:v>29.054664368601724</c:v>
                </c:pt>
                <c:pt idx="90">
                  <c:v>26.993675616530663</c:v>
                </c:pt>
                <c:pt idx="91">
                  <c:v>28.2915200205777</c:v>
                </c:pt>
                <c:pt idx="92">
                  <c:v>29.883985881180543</c:v>
                </c:pt>
                <c:pt idx="93">
                  <c:v>30.895089316246178</c:v>
                </c:pt>
                <c:pt idx="94">
                  <c:v>28.435528144590567</c:v>
                </c:pt>
                <c:pt idx="95">
                  <c:v>28.349766179451418</c:v>
                </c:pt>
                <c:pt idx="96">
                  <c:v>30.329483456618949</c:v>
                </c:pt>
                <c:pt idx="97">
                  <c:v>30.381995162251542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A6F-4BF6-B257-EA480889A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16912"/>
        <c:axId val="1"/>
      </c:scatterChart>
      <c:valAx>
        <c:axId val="782216912"/>
        <c:scaling>
          <c:orientation val="minMax"/>
          <c:max val="1940"/>
          <c:min val="185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8191975840021994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5336051798633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16912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238693912419846"/>
          <c:y val="0.60741056359741841"/>
          <c:w val="0.18857729676530346"/>
          <c:h val="0.16628730258180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797178847326"/>
          <c:y val="0.11561067531175097"/>
          <c:w val="0.65682813910058668"/>
          <c:h val="0.68788351810491821"/>
        </c:manualLayout>
      </c:layout>
      <c:lineChart>
        <c:grouping val="standard"/>
        <c:varyColors val="0"/>
        <c:ser>
          <c:idx val="0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(EA)'!$E$4:$M$4</c:f>
              <c:strCache>
                <c:ptCount val="9"/>
                <c:pt idx="0">
                  <c:v>1850s</c:v>
                </c:pt>
                <c:pt idx="1">
                  <c:v>1860s</c:v>
                </c:pt>
                <c:pt idx="2">
                  <c:v>1870s</c:v>
                </c:pt>
                <c:pt idx="3">
                  <c:v>1880s</c:v>
                </c:pt>
                <c:pt idx="4">
                  <c:v>1890s</c:v>
                </c:pt>
                <c:pt idx="5">
                  <c:v>1900s</c:v>
                </c:pt>
                <c:pt idx="6">
                  <c:v>1910s</c:v>
                </c:pt>
                <c:pt idx="7">
                  <c:v>1920s</c:v>
                </c:pt>
                <c:pt idx="8">
                  <c:v>1930s</c:v>
                </c:pt>
              </c:strCache>
            </c:strRef>
          </c:cat>
          <c:val>
            <c:numRef>
              <c:f>'Decades (EA)'!$E$16:$M$16</c:f>
              <c:numCache>
                <c:formatCode>0</c:formatCode>
                <c:ptCount val="9"/>
                <c:pt idx="2">
                  <c:v>3.6999436456696615</c:v>
                </c:pt>
                <c:pt idx="3">
                  <c:v>4.5550514498322858</c:v>
                </c:pt>
                <c:pt idx="4">
                  <c:v>5.5073456392742557</c:v>
                </c:pt>
                <c:pt idx="5">
                  <c:v>5.905241587438474</c:v>
                </c:pt>
                <c:pt idx="6">
                  <c:v>6.4195752104465083</c:v>
                </c:pt>
                <c:pt idx="7">
                  <c:v>6.7715286128138592</c:v>
                </c:pt>
                <c:pt idx="8">
                  <c:v>6.9764924156497843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9A0-4D85-9AFE-95D135389C45}"/>
            </c:ext>
          </c:extLst>
        </c:ser>
        <c:ser>
          <c:idx val="1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(EA)'!$E$4:$M$4</c:f>
              <c:strCache>
                <c:ptCount val="9"/>
                <c:pt idx="0">
                  <c:v>1850s</c:v>
                </c:pt>
                <c:pt idx="1">
                  <c:v>1860s</c:v>
                </c:pt>
                <c:pt idx="2">
                  <c:v>1870s</c:v>
                </c:pt>
                <c:pt idx="3">
                  <c:v>1880s</c:v>
                </c:pt>
                <c:pt idx="4">
                  <c:v>1890s</c:v>
                </c:pt>
                <c:pt idx="5">
                  <c:v>1900s</c:v>
                </c:pt>
                <c:pt idx="6">
                  <c:v>1910s</c:v>
                </c:pt>
                <c:pt idx="7">
                  <c:v>1920s</c:v>
                </c:pt>
                <c:pt idx="8">
                  <c:v>1930s</c:v>
                </c:pt>
              </c:strCache>
            </c:strRef>
          </c:cat>
          <c:val>
            <c:numRef>
              <c:f>'Decades (EA)'!$E$18:$M$18</c:f>
              <c:numCache>
                <c:formatCode>0</c:formatCode>
                <c:ptCount val="9"/>
                <c:pt idx="1">
                  <c:v>7.1078768117715496</c:v>
                </c:pt>
                <c:pt idx="2">
                  <c:v>8.1324020403457418</c:v>
                </c:pt>
                <c:pt idx="3">
                  <c:v>9.8874576748467646</c:v>
                </c:pt>
                <c:pt idx="4">
                  <c:v>12.883224933016022</c:v>
                </c:pt>
                <c:pt idx="5">
                  <c:v>13.818529822112756</c:v>
                </c:pt>
                <c:pt idx="6">
                  <c:v>14.911647509141654</c:v>
                </c:pt>
                <c:pt idx="7">
                  <c:v>15.896737780640672</c:v>
                </c:pt>
                <c:pt idx="8">
                  <c:v>17.45938308271645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9A0-4D85-9AFE-95D135389C45}"/>
            </c:ext>
          </c:extLst>
        </c:ser>
        <c:ser>
          <c:idx val="2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(EA)'!$E$4:$M$4</c:f>
              <c:strCache>
                <c:ptCount val="9"/>
                <c:pt idx="0">
                  <c:v>1850s</c:v>
                </c:pt>
                <c:pt idx="1">
                  <c:v>1860s</c:v>
                </c:pt>
                <c:pt idx="2">
                  <c:v>1870s</c:v>
                </c:pt>
                <c:pt idx="3">
                  <c:v>1880s</c:v>
                </c:pt>
                <c:pt idx="4">
                  <c:v>1890s</c:v>
                </c:pt>
                <c:pt idx="5">
                  <c:v>1900s</c:v>
                </c:pt>
                <c:pt idx="6">
                  <c:v>1910s</c:v>
                </c:pt>
                <c:pt idx="7">
                  <c:v>1920s</c:v>
                </c:pt>
                <c:pt idx="8">
                  <c:v>1930s</c:v>
                </c:pt>
              </c:strCache>
            </c:strRef>
          </c:cat>
          <c:val>
            <c:numRef>
              <c:f>'Decades (EA)'!$E$20:$M$20</c:f>
              <c:numCache>
                <c:formatCode>0</c:formatCode>
                <c:ptCount val="9"/>
                <c:pt idx="0">
                  <c:v>7.6679132336780125</c:v>
                </c:pt>
                <c:pt idx="1">
                  <c:v>9.0939104989163315</c:v>
                </c:pt>
                <c:pt idx="2">
                  <c:v>12.693419617016968</c:v>
                </c:pt>
                <c:pt idx="3">
                  <c:v>17.408427336132696</c:v>
                </c:pt>
                <c:pt idx="4">
                  <c:v>22.269081686436827</c:v>
                </c:pt>
                <c:pt idx="5">
                  <c:v>24.413496044796744</c:v>
                </c:pt>
                <c:pt idx="6">
                  <c:v>27.09632370838284</c:v>
                </c:pt>
                <c:pt idx="7">
                  <c:v>29.706411355230404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9A0-4D85-9AFE-95D135389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206928"/>
        <c:axId val="1"/>
      </c:lineChart>
      <c:catAx>
        <c:axId val="782206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82206928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
sub-title</a:t>
            </a:r>
          </a:p>
        </c:rich>
      </c:tx>
      <c:layout>
        <c:manualLayout>
          <c:xMode val="edge"/>
          <c:yMode val="edge"/>
          <c:x val="0.38477387824839693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101402662541"/>
          <c:y val="0.19862094475048664"/>
          <c:w val="0.79240561065016402"/>
          <c:h val="0.59586283425145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(EAF)'!$A$13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(EAF)'!$B$13:$FH$13</c:f>
              <c:numCache>
                <c:formatCode>0.00</c:formatCode>
                <c:ptCount val="163"/>
                <c:pt idx="50">
                  <c:v>2.3764601958440847</c:v>
                </c:pt>
                <c:pt idx="51">
                  <c:v>2.2496027201596198</c:v>
                </c:pt>
                <c:pt idx="52">
                  <c:v>2.7523158995161023</c:v>
                </c:pt>
                <c:pt idx="53">
                  <c:v>2.1137978675591285</c:v>
                </c:pt>
                <c:pt idx="54">
                  <c:v>2.0347028748825595</c:v>
                </c:pt>
                <c:pt idx="55">
                  <c:v>2.3913568392639539</c:v>
                </c:pt>
                <c:pt idx="56">
                  <c:v>2.4399222022672733</c:v>
                </c:pt>
                <c:pt idx="57">
                  <c:v>2.2962932723709994</c:v>
                </c:pt>
                <c:pt idx="58">
                  <c:v>2.7848594389134043</c:v>
                </c:pt>
                <c:pt idx="59">
                  <c:v>2.8544445082175773</c:v>
                </c:pt>
                <c:pt idx="60">
                  <c:v>2.9421928163059929</c:v>
                </c:pt>
                <c:pt idx="61">
                  <c:v>3.1731080269937477</c:v>
                </c:pt>
                <c:pt idx="62">
                  <c:v>2.8187454626826862</c:v>
                </c:pt>
                <c:pt idx="63">
                  <c:v>2.7033503803980063</c:v>
                </c:pt>
                <c:pt idx="64">
                  <c:v>2.7598258770657642</c:v>
                </c:pt>
                <c:pt idx="65">
                  <c:v>2.8137378586535022</c:v>
                </c:pt>
                <c:pt idx="66">
                  <c:v>2.7330749029692072</c:v>
                </c:pt>
                <c:pt idx="67">
                  <c:v>3.0194800715616776</c:v>
                </c:pt>
                <c:pt idx="68">
                  <c:v>2.4782476285469599</c:v>
                </c:pt>
                <c:pt idx="69">
                  <c:v>2.3830654851344373</c:v>
                </c:pt>
                <c:pt idx="70">
                  <c:v>2.5521502099672562</c:v>
                </c:pt>
                <c:pt idx="71">
                  <c:v>2.4086968289729911</c:v>
                </c:pt>
                <c:pt idx="72">
                  <c:v>2.2552293111464876</c:v>
                </c:pt>
                <c:pt idx="73">
                  <c:v>2.9064553641910114</c:v>
                </c:pt>
                <c:pt idx="74">
                  <c:v>2.5843857277058895</c:v>
                </c:pt>
                <c:pt idx="75">
                  <c:v>2.5427591377222178</c:v>
                </c:pt>
                <c:pt idx="76">
                  <c:v>2.7463893110103368</c:v>
                </c:pt>
                <c:pt idx="77">
                  <c:v>2.6588617627305307</c:v>
                </c:pt>
                <c:pt idx="78">
                  <c:v>2.4921491072748077</c:v>
                </c:pt>
                <c:pt idx="79">
                  <c:v>2.3721159921590784</c:v>
                </c:pt>
                <c:pt idx="80">
                  <c:v>2.3919255991923385</c:v>
                </c:pt>
                <c:pt idx="81">
                  <c:v>2.7839515481404975</c:v>
                </c:pt>
                <c:pt idx="82">
                  <c:v>2.66839871195491</c:v>
                </c:pt>
                <c:pt idx="83">
                  <c:v>2.6490614705836859</c:v>
                </c:pt>
                <c:pt idx="84">
                  <c:v>2.6534859149715615</c:v>
                </c:pt>
                <c:pt idx="85">
                  <c:v>2.9500865589055087</c:v>
                </c:pt>
                <c:pt idx="86">
                  <c:v>2.696518323838935</c:v>
                </c:pt>
                <c:pt idx="87">
                  <c:v>2.110963900263656</c:v>
                </c:pt>
                <c:pt idx="88">
                  <c:v>2.7270613826529617</c:v>
                </c:pt>
                <c:pt idx="89">
                  <c:v>2.6104138413104923</c:v>
                </c:pt>
                <c:pt idx="90">
                  <c:v>2.8232054067666685</c:v>
                </c:pt>
                <c:pt idx="91">
                  <c:v>2.8895830037097912</c:v>
                </c:pt>
                <c:pt idx="92">
                  <c:v>2.4588996283138167</c:v>
                </c:pt>
                <c:pt idx="93">
                  <c:v>2.4009141563069578</c:v>
                </c:pt>
                <c:pt idx="94">
                  <c:v>2.7463015703874887</c:v>
                </c:pt>
                <c:pt idx="95">
                  <c:v>2.7947316470725165</c:v>
                </c:pt>
                <c:pt idx="96">
                  <c:v>3.0041555144028877</c:v>
                </c:pt>
                <c:pt idx="97">
                  <c:v>3.269801175216315</c:v>
                </c:pt>
                <c:pt idx="98">
                  <c:v>2.4643359916003074</c:v>
                </c:pt>
                <c:pt idx="99">
                  <c:v>2.8568035617058367</c:v>
                </c:pt>
                <c:pt idx="100">
                  <c:v>3.1764662512911408</c:v>
                </c:pt>
                <c:pt idx="101">
                  <c:v>2.7638709541152351</c:v>
                </c:pt>
                <c:pt idx="102">
                  <c:v>2.7607451607901079</c:v>
                </c:pt>
                <c:pt idx="103">
                  <c:v>3.1252952985490792</c:v>
                </c:pt>
                <c:pt idx="104">
                  <c:v>3.1899235886938375</c:v>
                </c:pt>
                <c:pt idx="105">
                  <c:v>3.2521117791094638</c:v>
                </c:pt>
                <c:pt idx="106">
                  <c:v>2.9311234081970454</c:v>
                </c:pt>
                <c:pt idx="107">
                  <c:v>2.7611913630774882</c:v>
                </c:pt>
                <c:pt idx="108">
                  <c:v>2.7418199153425933</c:v>
                </c:pt>
                <c:pt idx="109">
                  <c:v>3.0202656081981161</c:v>
                </c:pt>
                <c:pt idx="110">
                  <c:v>2.9733165362584932</c:v>
                </c:pt>
                <c:pt idx="111">
                  <c:v>3.0979714287323277</c:v>
                </c:pt>
                <c:pt idx="112">
                  <c:v>3.2606542351064407</c:v>
                </c:pt>
                <c:pt idx="113">
                  <c:v>3.1370203899155014</c:v>
                </c:pt>
                <c:pt idx="114">
                  <c:v>2.8545567029143464</c:v>
                </c:pt>
                <c:pt idx="115">
                  <c:v>3.0656280609165427</c:v>
                </c:pt>
                <c:pt idx="116">
                  <c:v>2.7946975709803867</c:v>
                </c:pt>
                <c:pt idx="117">
                  <c:v>3.1964118166520086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BB-498F-BE42-48A982057423}"/>
            </c:ext>
          </c:extLst>
        </c:ser>
        <c:ser>
          <c:idx val="1"/>
          <c:order val="1"/>
          <c:tx>
            <c:strRef>
              <c:f>'Mortality by birth year (EAF)'!$A$15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(EAF)'!$B$15:$FH$15</c:f>
              <c:numCache>
                <c:formatCode>0.00</c:formatCode>
                <c:ptCount val="163"/>
                <c:pt idx="40">
                  <c:v>4.4396928839564609</c:v>
                </c:pt>
                <c:pt idx="41">
                  <c:v>4.382270144031736</c:v>
                </c:pt>
                <c:pt idx="42">
                  <c:v>5.6953826765954707</c:v>
                </c:pt>
                <c:pt idx="43">
                  <c:v>5.8921452122288684</c:v>
                </c:pt>
                <c:pt idx="44">
                  <c:v>5.8941842789007097</c:v>
                </c:pt>
                <c:pt idx="45">
                  <c:v>5.5569303084224178</c:v>
                </c:pt>
                <c:pt idx="46">
                  <c:v>4.9887821955735969</c:v>
                </c:pt>
                <c:pt idx="47">
                  <c:v>5.8608226231879277</c:v>
                </c:pt>
                <c:pt idx="48">
                  <c:v>6.8344306875662015</c:v>
                </c:pt>
                <c:pt idx="49">
                  <c:v>5.6507892941760547</c:v>
                </c:pt>
                <c:pt idx="50">
                  <c:v>4.7412791712588831</c:v>
                </c:pt>
                <c:pt idx="51">
                  <c:v>4.274818538103367</c:v>
                </c:pt>
                <c:pt idx="52">
                  <c:v>5.7599884800230399</c:v>
                </c:pt>
                <c:pt idx="53">
                  <c:v>5.6322619048078302</c:v>
                </c:pt>
                <c:pt idx="54">
                  <c:v>5.4075966663844772</c:v>
                </c:pt>
                <c:pt idx="55">
                  <c:v>5.1597911547468271</c:v>
                </c:pt>
                <c:pt idx="56">
                  <c:v>5.4519738766574788</c:v>
                </c:pt>
                <c:pt idx="57">
                  <c:v>6.0628866995507709</c:v>
                </c:pt>
                <c:pt idx="58">
                  <c:v>5.0946436888375697</c:v>
                </c:pt>
                <c:pt idx="59">
                  <c:v>5.4587940853487247</c:v>
                </c:pt>
                <c:pt idx="60">
                  <c:v>5.3621376245051122</c:v>
                </c:pt>
                <c:pt idx="61">
                  <c:v>5.6404377574398099</c:v>
                </c:pt>
                <c:pt idx="62">
                  <c:v>5.9074628700966194</c:v>
                </c:pt>
                <c:pt idx="63">
                  <c:v>5.330923592737328</c:v>
                </c:pt>
                <c:pt idx="64">
                  <c:v>5.8891227547097156</c:v>
                </c:pt>
                <c:pt idx="65">
                  <c:v>6.0397928238693179</c:v>
                </c:pt>
                <c:pt idx="66">
                  <c:v>6.077310775039666</c:v>
                </c:pt>
                <c:pt idx="67">
                  <c:v>5.4253079215859321</c:v>
                </c:pt>
                <c:pt idx="68">
                  <c:v>5.1382181789213961</c:v>
                </c:pt>
                <c:pt idx="69">
                  <c:v>5.6497251870452887</c:v>
                </c:pt>
                <c:pt idx="70">
                  <c:v>5.5036276947174017</c:v>
                </c:pt>
                <c:pt idx="71">
                  <c:v>6.1021102941353593</c:v>
                </c:pt>
                <c:pt idx="72">
                  <c:v>5.7932137617682811</c:v>
                </c:pt>
                <c:pt idx="73">
                  <c:v>5.6392963616079905</c:v>
                </c:pt>
                <c:pt idx="74">
                  <c:v>5.880719089194228</c:v>
                </c:pt>
                <c:pt idx="75">
                  <c:v>5.7911471487145398</c:v>
                </c:pt>
                <c:pt idx="76">
                  <c:v>5.5405643576805801</c:v>
                </c:pt>
                <c:pt idx="77">
                  <c:v>5.2077646550209442</c:v>
                </c:pt>
                <c:pt idx="78">
                  <c:v>5.8384443217326858</c:v>
                </c:pt>
                <c:pt idx="79">
                  <c:v>6.6039454055309079</c:v>
                </c:pt>
                <c:pt idx="80">
                  <c:v>6.3998821656428708</c:v>
                </c:pt>
                <c:pt idx="81">
                  <c:v>5.7898302182139174</c:v>
                </c:pt>
                <c:pt idx="82">
                  <c:v>6.2467170642414667</c:v>
                </c:pt>
                <c:pt idx="83">
                  <c:v>6.6982701312021602</c:v>
                </c:pt>
                <c:pt idx="84">
                  <c:v>7.0088158214290566</c:v>
                </c:pt>
                <c:pt idx="85">
                  <c:v>6.1232256034990558</c:v>
                </c:pt>
                <c:pt idx="86">
                  <c:v>6.4284070405035187</c:v>
                </c:pt>
                <c:pt idx="87">
                  <c:v>6.6305945918143205</c:v>
                </c:pt>
                <c:pt idx="88">
                  <c:v>6.5514720306168099</c:v>
                </c:pt>
                <c:pt idx="89">
                  <c:v>6.66416045172378</c:v>
                </c:pt>
                <c:pt idx="90">
                  <c:v>7.0684381176454538</c:v>
                </c:pt>
                <c:pt idx="91">
                  <c:v>5.9320667222443708</c:v>
                </c:pt>
                <c:pt idx="92">
                  <c:v>6.9186101484325242</c:v>
                </c:pt>
                <c:pt idx="93">
                  <c:v>7.4575870447013131</c:v>
                </c:pt>
                <c:pt idx="94">
                  <c:v>6.6634016506266338</c:v>
                </c:pt>
                <c:pt idx="95">
                  <c:v>7.4865600395644849</c:v>
                </c:pt>
                <c:pt idx="96">
                  <c:v>8.1409068907772681</c:v>
                </c:pt>
                <c:pt idx="97">
                  <c:v>7.751845428062631</c:v>
                </c:pt>
                <c:pt idx="98">
                  <c:v>7.7062626378149535</c:v>
                </c:pt>
                <c:pt idx="99">
                  <c:v>7.406281415394024</c:v>
                </c:pt>
                <c:pt idx="100">
                  <c:v>6.841632713947738</c:v>
                </c:pt>
                <c:pt idx="101">
                  <c:v>8.4417536770053374</c:v>
                </c:pt>
                <c:pt idx="102">
                  <c:v>7.9690072028203653</c:v>
                </c:pt>
                <c:pt idx="103">
                  <c:v>7.5171686382020804</c:v>
                </c:pt>
                <c:pt idx="104">
                  <c:v>8.2411315965202849</c:v>
                </c:pt>
                <c:pt idx="105">
                  <c:v>7.9206586312095393</c:v>
                </c:pt>
                <c:pt idx="106">
                  <c:v>7.7078048480988226</c:v>
                </c:pt>
                <c:pt idx="107">
                  <c:v>7.8410470000286336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CBB-498F-BE42-48A982057423}"/>
            </c:ext>
          </c:extLst>
        </c:ser>
        <c:ser>
          <c:idx val="2"/>
          <c:order val="2"/>
          <c:tx>
            <c:strRef>
              <c:f>'Mortality by birth year (EAF)'!$A$17</c:f>
              <c:strCache>
                <c:ptCount val="1"/>
                <c:pt idx="0">
                  <c:v>72.5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(EAF)'!$B$17:$FH$17</c:f>
              <c:numCache>
                <c:formatCode>0.00</c:formatCode>
                <c:ptCount val="163"/>
                <c:pt idx="30">
                  <c:v>7.8939182034273108</c:v>
                </c:pt>
                <c:pt idx="31">
                  <c:v>6.8468461211609837</c:v>
                </c:pt>
                <c:pt idx="32">
                  <c:v>7.2127673780177259</c:v>
                </c:pt>
                <c:pt idx="33">
                  <c:v>7.4425408283088528</c:v>
                </c:pt>
                <c:pt idx="34">
                  <c:v>7.851608174416338</c:v>
                </c:pt>
                <c:pt idx="35">
                  <c:v>7.5547655374173646</c:v>
                </c:pt>
                <c:pt idx="36">
                  <c:v>7.4195078252621594</c:v>
                </c:pt>
                <c:pt idx="37">
                  <c:v>9.7886957837866291</c:v>
                </c:pt>
                <c:pt idx="38">
                  <c:v>6.900023869268618</c:v>
                </c:pt>
                <c:pt idx="39">
                  <c:v>7.5776158789331349</c:v>
                </c:pt>
                <c:pt idx="40">
                  <c:v>8.9332775842219814</c:v>
                </c:pt>
                <c:pt idx="41">
                  <c:v>7.1320524400131449</c:v>
                </c:pt>
                <c:pt idx="42">
                  <c:v>8.3387108050304519</c:v>
                </c:pt>
                <c:pt idx="43">
                  <c:v>6.9364062293482407</c:v>
                </c:pt>
                <c:pt idx="44">
                  <c:v>7.0575462395700121</c:v>
                </c:pt>
                <c:pt idx="45">
                  <c:v>6.9239888572611736</c:v>
                </c:pt>
                <c:pt idx="46">
                  <c:v>8.2604550536469521</c:v>
                </c:pt>
                <c:pt idx="47">
                  <c:v>10.169883841620738</c:v>
                </c:pt>
                <c:pt idx="48">
                  <c:v>8.5805399415157471</c:v>
                </c:pt>
                <c:pt idx="49">
                  <c:v>8.7824709709574531</c:v>
                </c:pt>
                <c:pt idx="50">
                  <c:v>8.809286581923617</c:v>
                </c:pt>
                <c:pt idx="51">
                  <c:v>9.6754142632813593</c:v>
                </c:pt>
                <c:pt idx="52">
                  <c:v>9.4525505450069538</c:v>
                </c:pt>
                <c:pt idx="53">
                  <c:v>9.1734025347640102</c:v>
                </c:pt>
                <c:pt idx="54">
                  <c:v>9.5306432433426327</c:v>
                </c:pt>
                <c:pt idx="55">
                  <c:v>9.1089228873019223</c:v>
                </c:pt>
                <c:pt idx="56">
                  <c:v>9.2315936667336569</c:v>
                </c:pt>
                <c:pt idx="57">
                  <c:v>9.9249650219731667</c:v>
                </c:pt>
                <c:pt idx="58">
                  <c:v>10.102185841190149</c:v>
                </c:pt>
                <c:pt idx="59">
                  <c:v>10.049385021528265</c:v>
                </c:pt>
                <c:pt idx="60">
                  <c:v>9.5875549083715441</c:v>
                </c:pt>
                <c:pt idx="61">
                  <c:v>10.10756534921441</c:v>
                </c:pt>
                <c:pt idx="62">
                  <c:v>10.464978502764588</c:v>
                </c:pt>
                <c:pt idx="63">
                  <c:v>11.62292134212939</c:v>
                </c:pt>
                <c:pt idx="64">
                  <c:v>10.257718298890561</c:v>
                </c:pt>
                <c:pt idx="65">
                  <c:v>10.291768197818763</c:v>
                </c:pt>
                <c:pt idx="66">
                  <c:v>10.55053563407111</c:v>
                </c:pt>
                <c:pt idx="67">
                  <c:v>12.23042946730753</c:v>
                </c:pt>
                <c:pt idx="68">
                  <c:v>12.51534452158632</c:v>
                </c:pt>
                <c:pt idx="69">
                  <c:v>11.181977668836385</c:v>
                </c:pt>
                <c:pt idx="70">
                  <c:v>10.377435743386638</c:v>
                </c:pt>
                <c:pt idx="71">
                  <c:v>9.9105382130099429</c:v>
                </c:pt>
                <c:pt idx="72">
                  <c:v>10.135849053586657</c:v>
                </c:pt>
                <c:pt idx="73">
                  <c:v>10.173521537402475</c:v>
                </c:pt>
                <c:pt idx="74">
                  <c:v>11.569810852140995</c:v>
                </c:pt>
                <c:pt idx="75">
                  <c:v>11.980088768194181</c:v>
                </c:pt>
                <c:pt idx="76">
                  <c:v>10.692025878897416</c:v>
                </c:pt>
                <c:pt idx="77">
                  <c:v>12.075255291570732</c:v>
                </c:pt>
                <c:pt idx="78">
                  <c:v>11.682684983305625</c:v>
                </c:pt>
                <c:pt idx="79">
                  <c:v>11.788524300466028</c:v>
                </c:pt>
                <c:pt idx="80">
                  <c:v>11.756355380846852</c:v>
                </c:pt>
                <c:pt idx="81">
                  <c:v>12.18002063175263</c:v>
                </c:pt>
                <c:pt idx="82">
                  <c:v>12.482958714967396</c:v>
                </c:pt>
                <c:pt idx="83">
                  <c:v>12.529490881954947</c:v>
                </c:pt>
                <c:pt idx="84">
                  <c:v>11.985184431820318</c:v>
                </c:pt>
                <c:pt idx="85">
                  <c:v>13.716783025136378</c:v>
                </c:pt>
                <c:pt idx="86">
                  <c:v>13.783567454319842</c:v>
                </c:pt>
                <c:pt idx="87">
                  <c:v>13.918708870859119</c:v>
                </c:pt>
                <c:pt idx="88">
                  <c:v>13.383020520536041</c:v>
                </c:pt>
                <c:pt idx="89">
                  <c:v>13.066079846809203</c:v>
                </c:pt>
                <c:pt idx="90">
                  <c:v>13.600975432249385</c:v>
                </c:pt>
                <c:pt idx="91">
                  <c:v>13.172209501712581</c:v>
                </c:pt>
                <c:pt idx="92">
                  <c:v>14.568196791285063</c:v>
                </c:pt>
                <c:pt idx="93">
                  <c:v>13.557878054673518</c:v>
                </c:pt>
                <c:pt idx="94">
                  <c:v>14.793573019422624</c:v>
                </c:pt>
                <c:pt idx="95">
                  <c:v>14.646310690930722</c:v>
                </c:pt>
                <c:pt idx="96">
                  <c:v>14.202743598572024</c:v>
                </c:pt>
                <c:pt idx="97">
                  <c:v>13.216530907589238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CBB-498F-BE42-48A982057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00688"/>
        <c:axId val="1"/>
      </c:scatterChart>
      <c:valAx>
        <c:axId val="782200688"/>
        <c:scaling>
          <c:orientation val="minMax"/>
          <c:max val="1940"/>
          <c:min val="185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8953904311801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5336051798633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00688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238693912419846"/>
          <c:y val="0.61664874707418527"/>
          <c:w val="0.20572068738033103"/>
          <c:h val="0.157049119105035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88907969979775"/>
          <c:y val="0.10989357413691221"/>
          <c:w val="0.65884505503935276"/>
          <c:h val="0.70331887447623809"/>
        </c:manualLayout>
      </c:layout>
      <c:lineChart>
        <c:grouping val="standard"/>
        <c:varyColors val="0"/>
        <c:ser>
          <c:idx val="0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(EA)'!$E$4:$M$4</c:f>
              <c:strCache>
                <c:ptCount val="9"/>
                <c:pt idx="0">
                  <c:v>1850s</c:v>
                </c:pt>
                <c:pt idx="1">
                  <c:v>1860s</c:v>
                </c:pt>
                <c:pt idx="2">
                  <c:v>1870s</c:v>
                </c:pt>
                <c:pt idx="3">
                  <c:v>1880s</c:v>
                </c:pt>
                <c:pt idx="4">
                  <c:v>1890s</c:v>
                </c:pt>
                <c:pt idx="5">
                  <c:v>1900s</c:v>
                </c:pt>
                <c:pt idx="6">
                  <c:v>1910s</c:v>
                </c:pt>
                <c:pt idx="7">
                  <c:v>1920s</c:v>
                </c:pt>
                <c:pt idx="8">
                  <c:v>1930s</c:v>
                </c:pt>
              </c:strCache>
            </c:strRef>
          </c:cat>
          <c:val>
            <c:numRef>
              <c:f>'Decades (EA)'!$E$43:$M$43</c:f>
              <c:numCache>
                <c:formatCode>0</c:formatCode>
                <c:ptCount val="9"/>
                <c:pt idx="2">
                  <c:v>2.3123315942641214</c:v>
                </c:pt>
                <c:pt idx="3">
                  <c:v>2.5929830314221691</c:v>
                </c:pt>
                <c:pt idx="4">
                  <c:v>2.6605040135510079</c:v>
                </c:pt>
                <c:pt idx="5">
                  <c:v>2.5727984930433596</c:v>
                </c:pt>
                <c:pt idx="6">
                  <c:v>2.6796961875445886</c:v>
                </c:pt>
                <c:pt idx="7">
                  <c:v>2.791811333122781</c:v>
                </c:pt>
                <c:pt idx="8">
                  <c:v>2.9851447677046155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59B-4E17-B455-3A9F314CB678}"/>
            </c:ext>
          </c:extLst>
        </c:ser>
        <c:ser>
          <c:idx val="1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(EA)'!$E$4:$M$4</c:f>
              <c:strCache>
                <c:ptCount val="9"/>
                <c:pt idx="0">
                  <c:v>1850s</c:v>
                </c:pt>
                <c:pt idx="1">
                  <c:v>1860s</c:v>
                </c:pt>
                <c:pt idx="2">
                  <c:v>1870s</c:v>
                </c:pt>
                <c:pt idx="3">
                  <c:v>1880s</c:v>
                </c:pt>
                <c:pt idx="4">
                  <c:v>1890s</c:v>
                </c:pt>
                <c:pt idx="5">
                  <c:v>1900s</c:v>
                </c:pt>
                <c:pt idx="6">
                  <c:v>1910s</c:v>
                </c:pt>
                <c:pt idx="7">
                  <c:v>1920s</c:v>
                </c:pt>
                <c:pt idx="8">
                  <c:v>1930s</c:v>
                </c:pt>
              </c:strCache>
            </c:strRef>
          </c:cat>
          <c:val>
            <c:numRef>
              <c:f>'Decades (EA)'!$E$45:$M$45</c:f>
              <c:numCache>
                <c:formatCode>0</c:formatCode>
                <c:ptCount val="9"/>
                <c:pt idx="1">
                  <c:v>4.4106094107721772</c:v>
                </c:pt>
                <c:pt idx="2">
                  <c:v>5.5118627279529591</c:v>
                </c:pt>
                <c:pt idx="3">
                  <c:v>5.4994055666992461</c:v>
                </c:pt>
                <c:pt idx="4">
                  <c:v>5.7059050696023919</c:v>
                </c:pt>
                <c:pt idx="5">
                  <c:v>5.8573865720509364</c:v>
                </c:pt>
                <c:pt idx="6">
                  <c:v>6.5344813377179181</c:v>
                </c:pt>
                <c:pt idx="7">
                  <c:v>7.4761372951990248</c:v>
                </c:pt>
                <c:pt idx="8">
                  <c:v>7.8661329034862248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59B-4E17-B455-3A9F314CB678}"/>
            </c:ext>
          </c:extLst>
        </c:ser>
        <c:ser>
          <c:idx val="2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(EA)'!$E$4:$M$4</c:f>
              <c:strCache>
                <c:ptCount val="9"/>
                <c:pt idx="0">
                  <c:v>1850s</c:v>
                </c:pt>
                <c:pt idx="1">
                  <c:v>1860s</c:v>
                </c:pt>
                <c:pt idx="2">
                  <c:v>1870s</c:v>
                </c:pt>
                <c:pt idx="3">
                  <c:v>1880s</c:v>
                </c:pt>
                <c:pt idx="4">
                  <c:v>1890s</c:v>
                </c:pt>
                <c:pt idx="5">
                  <c:v>1900s</c:v>
                </c:pt>
                <c:pt idx="6">
                  <c:v>1910s</c:v>
                </c:pt>
                <c:pt idx="7">
                  <c:v>1920s</c:v>
                </c:pt>
                <c:pt idx="8">
                  <c:v>1930s</c:v>
                </c:pt>
              </c:strCache>
            </c:strRef>
          </c:cat>
          <c:val>
            <c:numRef>
              <c:f>'Decades (EA)'!$E$47:$M$47</c:f>
              <c:numCache>
                <c:formatCode>0</c:formatCode>
                <c:ptCount val="9"/>
                <c:pt idx="0">
                  <c:v>7.3622473669101236</c:v>
                </c:pt>
                <c:pt idx="1">
                  <c:v>7.7941683550621494</c:v>
                </c:pt>
                <c:pt idx="2">
                  <c:v>8.4247496447770427</c:v>
                </c:pt>
                <c:pt idx="3">
                  <c:v>9.6461140008918296</c:v>
                </c:pt>
                <c:pt idx="4">
                  <c:v>10.938214064631167</c:v>
                </c:pt>
                <c:pt idx="5">
                  <c:v>11.434845762972889</c:v>
                </c:pt>
                <c:pt idx="6">
                  <c:v>13.174049234712488</c:v>
                </c:pt>
                <c:pt idx="7">
                  <c:v>14.165872415696729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59B-4E17-B455-3A9F314CB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191536"/>
        <c:axId val="1"/>
      </c:lineChart>
      <c:catAx>
        <c:axId val="782191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82191536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
sub-title</a:t>
            </a:r>
          </a:p>
        </c:rich>
      </c:tx>
      <c:layout>
        <c:manualLayout>
          <c:xMode val="edge"/>
          <c:yMode val="edge"/>
          <c:x val="0.38858352060729195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76765440640844"/>
          <c:y val="0.19862094475048664"/>
          <c:w val="0.80573935890629655"/>
          <c:h val="0.59586283425145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(NEAM)'!$A$13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(NEAM)'!$B$13:$FH$13</c:f>
              <c:numCache>
                <c:formatCode>0.00</c:formatCode>
                <c:ptCount val="163"/>
                <c:pt idx="50">
                  <c:v>3.2411420488123195</c:v>
                </c:pt>
                <c:pt idx="51">
                  <c:v>1.4354317671098085</c:v>
                </c:pt>
                <c:pt idx="52">
                  <c:v>1.4302739654023879</c:v>
                </c:pt>
                <c:pt idx="53">
                  <c:v>2.287167617366006</c:v>
                </c:pt>
                <c:pt idx="54">
                  <c:v>3.2534820391524026</c:v>
                </c:pt>
                <c:pt idx="55">
                  <c:v>4.8799118752980819</c:v>
                </c:pt>
                <c:pt idx="56">
                  <c:v>1.6200985538352268</c:v>
                </c:pt>
                <c:pt idx="57">
                  <c:v>2.9131794829300635</c:v>
                </c:pt>
                <c:pt idx="58">
                  <c:v>4.2051274088910624</c:v>
                </c:pt>
                <c:pt idx="59">
                  <c:v>2.5849812588858732</c:v>
                </c:pt>
                <c:pt idx="60">
                  <c:v>2.474637287772786</c:v>
                </c:pt>
                <c:pt idx="61">
                  <c:v>2.3781750122773282</c:v>
                </c:pt>
                <c:pt idx="62">
                  <c:v>1.7157264342829592</c:v>
                </c:pt>
                <c:pt idx="63">
                  <c:v>1.3763116938598332</c:v>
                </c:pt>
                <c:pt idx="64">
                  <c:v>2.9205258539551222</c:v>
                </c:pt>
                <c:pt idx="65">
                  <c:v>2.5651009803302927</c:v>
                </c:pt>
                <c:pt idx="66">
                  <c:v>2.9766637007520291</c:v>
                </c:pt>
                <c:pt idx="67">
                  <c:v>3.3577602396097705</c:v>
                </c:pt>
                <c:pt idx="68">
                  <c:v>4.4132338482028732</c:v>
                </c:pt>
                <c:pt idx="69">
                  <c:v>3.1570568112373181</c:v>
                </c:pt>
                <c:pt idx="70">
                  <c:v>2.6393421439706155</c:v>
                </c:pt>
                <c:pt idx="71">
                  <c:v>2.8349584041818514</c:v>
                </c:pt>
                <c:pt idx="72">
                  <c:v>3.2136555852894872</c:v>
                </c:pt>
                <c:pt idx="73">
                  <c:v>3.5797239801182128</c:v>
                </c:pt>
                <c:pt idx="74">
                  <c:v>3.8374436689918303</c:v>
                </c:pt>
                <c:pt idx="75">
                  <c:v>2.9899638233598571</c:v>
                </c:pt>
                <c:pt idx="76">
                  <c:v>4.215994860533625</c:v>
                </c:pt>
                <c:pt idx="77">
                  <c:v>5.3575018760014022</c:v>
                </c:pt>
                <c:pt idx="78">
                  <c:v>6.2710154877899287</c:v>
                </c:pt>
                <c:pt idx="79">
                  <c:v>3.2820244159835439</c:v>
                </c:pt>
                <c:pt idx="80">
                  <c:v>6.3817187932027117</c:v>
                </c:pt>
                <c:pt idx="81">
                  <c:v>3.308569487228894</c:v>
                </c:pt>
                <c:pt idx="82">
                  <c:v>5.849527521780213</c:v>
                </c:pt>
                <c:pt idx="83">
                  <c:v>5.9578628524886055</c:v>
                </c:pt>
                <c:pt idx="84">
                  <c:v>6.313854035312195</c:v>
                </c:pt>
                <c:pt idx="85">
                  <c:v>3.3008045160873882</c:v>
                </c:pt>
                <c:pt idx="86">
                  <c:v>6.2688075750795722</c:v>
                </c:pt>
                <c:pt idx="87">
                  <c:v>5.3175064781897881</c:v>
                </c:pt>
                <c:pt idx="88">
                  <c:v>7.5495159268362748</c:v>
                </c:pt>
                <c:pt idx="89">
                  <c:v>4.8286518404061587</c:v>
                </c:pt>
                <c:pt idx="90">
                  <c:v>6.9746347645322624</c:v>
                </c:pt>
                <c:pt idx="91">
                  <c:v>6.4078010107376961</c:v>
                </c:pt>
                <c:pt idx="92">
                  <c:v>4.9800426347675018</c:v>
                </c:pt>
                <c:pt idx="93">
                  <c:v>6.2900262367733415</c:v>
                </c:pt>
                <c:pt idx="94">
                  <c:v>6.087054774742831</c:v>
                </c:pt>
                <c:pt idx="95">
                  <c:v>4.9451198096134874</c:v>
                </c:pt>
                <c:pt idx="96">
                  <c:v>5.9234434327219514</c:v>
                </c:pt>
                <c:pt idx="97">
                  <c:v>6.2970939336184077</c:v>
                </c:pt>
                <c:pt idx="98">
                  <c:v>6.3668314474995649</c:v>
                </c:pt>
                <c:pt idx="99">
                  <c:v>5.0107158453251577</c:v>
                </c:pt>
                <c:pt idx="100">
                  <c:v>7.4138653910940171</c:v>
                </c:pt>
                <c:pt idx="101">
                  <c:v>5.279753444075924</c:v>
                </c:pt>
                <c:pt idx="102">
                  <c:v>4.6937337317677956</c:v>
                </c:pt>
                <c:pt idx="103">
                  <c:v>4.951525134818711</c:v>
                </c:pt>
                <c:pt idx="104">
                  <c:v>5.589811863562363</c:v>
                </c:pt>
                <c:pt idx="105">
                  <c:v>6.0370906777056881</c:v>
                </c:pt>
                <c:pt idx="106">
                  <c:v>4.6469908118901042</c:v>
                </c:pt>
                <c:pt idx="107">
                  <c:v>5.1748510364146378</c:v>
                </c:pt>
                <c:pt idx="108">
                  <c:v>5.6011083323805222</c:v>
                </c:pt>
                <c:pt idx="109">
                  <c:v>5.5012925466228264</c:v>
                </c:pt>
                <c:pt idx="110">
                  <c:v>5.6500637960003335</c:v>
                </c:pt>
                <c:pt idx="111">
                  <c:v>5.1341511082043318</c:v>
                </c:pt>
                <c:pt idx="112">
                  <c:v>7.3015515156483772</c:v>
                </c:pt>
                <c:pt idx="113">
                  <c:v>7.8794250974463278</c:v>
                </c:pt>
                <c:pt idx="114">
                  <c:v>7.0012970199394573</c:v>
                </c:pt>
                <c:pt idx="115">
                  <c:v>6.7429419112697424</c:v>
                </c:pt>
                <c:pt idx="116">
                  <c:v>7.7529511054600704</c:v>
                </c:pt>
                <c:pt idx="117">
                  <c:v>6.7449215928806829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AB-4CA6-BB47-EDDD696DFDEB}"/>
            </c:ext>
          </c:extLst>
        </c:ser>
        <c:ser>
          <c:idx val="1"/>
          <c:order val="1"/>
          <c:tx>
            <c:strRef>
              <c:f>'Mortality by birth year (NEAM)'!$A$15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(NEAM)'!$B$15:$FH$15</c:f>
              <c:numCache>
                <c:formatCode>0.00</c:formatCode>
                <c:ptCount val="163"/>
                <c:pt idx="40">
                  <c:v>0.74443589997461479</c:v>
                </c:pt>
                <c:pt idx="41">
                  <c:v>0.7288534115441635</c:v>
                </c:pt>
                <c:pt idx="42">
                  <c:v>2.1382492157970998</c:v>
                </c:pt>
                <c:pt idx="43">
                  <c:v>4.4354889809780884</c:v>
                </c:pt>
                <c:pt idx="44">
                  <c:v>3.7376074951488967</c:v>
                </c:pt>
                <c:pt idx="45">
                  <c:v>4.3025028273590005</c:v>
                </c:pt>
                <c:pt idx="46">
                  <c:v>3.0180934703547768</c:v>
                </c:pt>
                <c:pt idx="47">
                  <c:v>2.385709599499001</c:v>
                </c:pt>
                <c:pt idx="48">
                  <c:v>5.3054932487598414</c:v>
                </c:pt>
                <c:pt idx="49">
                  <c:v>1.742362643744918</c:v>
                </c:pt>
                <c:pt idx="50">
                  <c:v>7.1613625759311006</c:v>
                </c:pt>
                <c:pt idx="51">
                  <c:v>3.1521478735610446</c:v>
                </c:pt>
                <c:pt idx="52">
                  <c:v>4.0179179048968878</c:v>
                </c:pt>
                <c:pt idx="53">
                  <c:v>4.3204880423292611</c:v>
                </c:pt>
                <c:pt idx="54">
                  <c:v>3.2236152845416135</c:v>
                </c:pt>
                <c:pt idx="55">
                  <c:v>6.1940544156529063</c:v>
                </c:pt>
                <c:pt idx="56">
                  <c:v>4.6839424658572533</c:v>
                </c:pt>
                <c:pt idx="57">
                  <c:v>3.6852833532475122</c:v>
                </c:pt>
                <c:pt idx="58">
                  <c:v>7.4920751589207155</c:v>
                </c:pt>
                <c:pt idx="59">
                  <c:v>5.3355895254755348</c:v>
                </c:pt>
                <c:pt idx="60">
                  <c:v>4.4713707076331657</c:v>
                </c:pt>
                <c:pt idx="61">
                  <c:v>8.2832377519724911</c:v>
                </c:pt>
                <c:pt idx="62">
                  <c:v>8.3685174282220913</c:v>
                </c:pt>
                <c:pt idx="63">
                  <c:v>6.4173598907103351</c:v>
                </c:pt>
                <c:pt idx="64">
                  <c:v>6.8702833255770015</c:v>
                </c:pt>
                <c:pt idx="65">
                  <c:v>8.247445441007244</c:v>
                </c:pt>
                <c:pt idx="66">
                  <c:v>5.6148875874549935</c:v>
                </c:pt>
                <c:pt idx="67">
                  <c:v>8.6264772033478483</c:v>
                </c:pt>
                <c:pt idx="68">
                  <c:v>5.5160370656852455</c:v>
                </c:pt>
                <c:pt idx="69">
                  <c:v>10.334790069839928</c:v>
                </c:pt>
                <c:pt idx="70">
                  <c:v>6.3800103955334606</c:v>
                </c:pt>
                <c:pt idx="71">
                  <c:v>11.82462193727511</c:v>
                </c:pt>
                <c:pt idx="72">
                  <c:v>6.9674638731638598</c:v>
                </c:pt>
                <c:pt idx="73">
                  <c:v>5.4859924456839071</c:v>
                </c:pt>
                <c:pt idx="74">
                  <c:v>8.6652086359044755</c:v>
                </c:pt>
                <c:pt idx="75">
                  <c:v>6.7967571207859816</c:v>
                </c:pt>
                <c:pt idx="76">
                  <c:v>7.913280048709046</c:v>
                </c:pt>
                <c:pt idx="77">
                  <c:v>11.254299705202373</c:v>
                </c:pt>
                <c:pt idx="78">
                  <c:v>11.791289170386266</c:v>
                </c:pt>
                <c:pt idx="79">
                  <c:v>12.194509892963525</c:v>
                </c:pt>
                <c:pt idx="80">
                  <c:v>9.3135236857692547</c:v>
                </c:pt>
                <c:pt idx="81">
                  <c:v>10.517744429465296</c:v>
                </c:pt>
                <c:pt idx="82">
                  <c:v>13.51876299533339</c:v>
                </c:pt>
                <c:pt idx="83">
                  <c:v>9.9927794396386833</c:v>
                </c:pt>
                <c:pt idx="84">
                  <c:v>11.969902345546698</c:v>
                </c:pt>
                <c:pt idx="85">
                  <c:v>9.3270833584091228</c:v>
                </c:pt>
                <c:pt idx="86">
                  <c:v>12.53337781436449</c:v>
                </c:pt>
                <c:pt idx="87">
                  <c:v>11.916406193887946</c:v>
                </c:pt>
                <c:pt idx="88">
                  <c:v>14.405150536153348</c:v>
                </c:pt>
                <c:pt idx="89">
                  <c:v>12.189176011701608</c:v>
                </c:pt>
                <c:pt idx="90">
                  <c:v>12.291746332127783</c:v>
                </c:pt>
                <c:pt idx="91">
                  <c:v>15.891023831591873</c:v>
                </c:pt>
                <c:pt idx="92">
                  <c:v>12.024836440751482</c:v>
                </c:pt>
                <c:pt idx="93">
                  <c:v>16.768326821695187</c:v>
                </c:pt>
                <c:pt idx="94">
                  <c:v>14.643857540600004</c:v>
                </c:pt>
                <c:pt idx="95">
                  <c:v>14.309065914730024</c:v>
                </c:pt>
                <c:pt idx="96">
                  <c:v>12.369140020520401</c:v>
                </c:pt>
                <c:pt idx="97">
                  <c:v>14.651593223840466</c:v>
                </c:pt>
                <c:pt idx="98">
                  <c:v>10.249748320904471</c:v>
                </c:pt>
                <c:pt idx="99">
                  <c:v>11.851255612192153</c:v>
                </c:pt>
                <c:pt idx="100">
                  <c:v>15.533968649890722</c:v>
                </c:pt>
                <c:pt idx="101">
                  <c:v>14.375114134942351</c:v>
                </c:pt>
                <c:pt idx="102">
                  <c:v>13.663854789181103</c:v>
                </c:pt>
                <c:pt idx="103">
                  <c:v>14.920548081466192</c:v>
                </c:pt>
                <c:pt idx="104">
                  <c:v>14.781393744654943</c:v>
                </c:pt>
                <c:pt idx="105">
                  <c:v>16.662385359317398</c:v>
                </c:pt>
                <c:pt idx="106">
                  <c:v>14.535007994254396</c:v>
                </c:pt>
                <c:pt idx="107">
                  <c:v>15.548927291209672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5AB-4CA6-BB47-EDDD696DFDEB}"/>
            </c:ext>
          </c:extLst>
        </c:ser>
        <c:ser>
          <c:idx val="2"/>
          <c:order val="2"/>
          <c:tx>
            <c:strRef>
              <c:f>'Mortality by birth year (NEAM)'!$A$17</c:f>
              <c:strCache>
                <c:ptCount val="1"/>
                <c:pt idx="0">
                  <c:v>72.5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(NEAM)'!$B$17:$FH$17</c:f>
              <c:numCache>
                <c:formatCode>0.00</c:formatCode>
                <c:ptCount val="163"/>
                <c:pt idx="30">
                  <c:v>0</c:v>
                </c:pt>
                <c:pt idx="31">
                  <c:v>6.7735762789358711</c:v>
                </c:pt>
                <c:pt idx="32">
                  <c:v>1.6089198516575898</c:v>
                </c:pt>
                <c:pt idx="33">
                  <c:v>2.7765129218911384</c:v>
                </c:pt>
                <c:pt idx="34">
                  <c:v>1.3195397445371055</c:v>
                </c:pt>
                <c:pt idx="35">
                  <c:v>2.5326009051515634</c:v>
                </c:pt>
                <c:pt idx="36">
                  <c:v>1.2041026184415542</c:v>
                </c:pt>
                <c:pt idx="37">
                  <c:v>2.3110540023988739</c:v>
                </c:pt>
                <c:pt idx="38">
                  <c:v>3.3399092435328219</c:v>
                </c:pt>
                <c:pt idx="39">
                  <c:v>2.1445421402530558</c:v>
                </c:pt>
                <c:pt idx="40">
                  <c:v>2.0818883943559632</c:v>
                </c:pt>
                <c:pt idx="41">
                  <c:v>5.0968265547273077</c:v>
                </c:pt>
                <c:pt idx="42">
                  <c:v>4.9807798181830076</c:v>
                </c:pt>
                <c:pt idx="43">
                  <c:v>0</c:v>
                </c:pt>
                <c:pt idx="44">
                  <c:v>7.6135263622394982</c:v>
                </c:pt>
                <c:pt idx="45">
                  <c:v>3.7324304932330379</c:v>
                </c:pt>
                <c:pt idx="46">
                  <c:v>4.5704924092210852</c:v>
                </c:pt>
                <c:pt idx="47">
                  <c:v>5.3514554067858882</c:v>
                </c:pt>
                <c:pt idx="48">
                  <c:v>6.1066751883283361</c:v>
                </c:pt>
                <c:pt idx="49">
                  <c:v>3.4237696405615363</c:v>
                </c:pt>
                <c:pt idx="50">
                  <c:v>5.7344019964893986</c:v>
                </c:pt>
                <c:pt idx="51">
                  <c:v>7.076939384126991</c:v>
                </c:pt>
                <c:pt idx="52">
                  <c:v>7.5755119455217654</c:v>
                </c:pt>
                <c:pt idx="53">
                  <c:v>7.2870634438705562</c:v>
                </c:pt>
                <c:pt idx="54">
                  <c:v>6.3548586990107312</c:v>
                </c:pt>
                <c:pt idx="55">
                  <c:v>4.1063110236314779</c:v>
                </c:pt>
                <c:pt idx="56">
                  <c:v>6.7365062726978158</c:v>
                </c:pt>
                <c:pt idx="57">
                  <c:v>8.5249356334571456</c:v>
                </c:pt>
                <c:pt idx="58">
                  <c:v>12.859171942624176</c:v>
                </c:pt>
                <c:pt idx="59">
                  <c:v>13.588467097379898</c:v>
                </c:pt>
                <c:pt idx="60">
                  <c:v>8.8776055180355051</c:v>
                </c:pt>
                <c:pt idx="61">
                  <c:v>9.0712420197165731</c:v>
                </c:pt>
                <c:pt idx="62">
                  <c:v>14.833552705096118</c:v>
                </c:pt>
                <c:pt idx="63">
                  <c:v>8.6166273981824304</c:v>
                </c:pt>
                <c:pt idx="64">
                  <c:v>16.354101107383666</c:v>
                </c:pt>
                <c:pt idx="65">
                  <c:v>16.293075773749258</c:v>
                </c:pt>
                <c:pt idx="66">
                  <c:v>12.916289527571806</c:v>
                </c:pt>
                <c:pt idx="67">
                  <c:v>15.282484399541326</c:v>
                </c:pt>
                <c:pt idx="68">
                  <c:v>15.980125759715758</c:v>
                </c:pt>
                <c:pt idx="69">
                  <c:v>13.2817932582625</c:v>
                </c:pt>
                <c:pt idx="70">
                  <c:v>15.313927640904325</c:v>
                </c:pt>
                <c:pt idx="71">
                  <c:v>15.216756831747755</c:v>
                </c:pt>
                <c:pt idx="72">
                  <c:v>20.235664549341635</c:v>
                </c:pt>
                <c:pt idx="73">
                  <c:v>13.551563885377915</c:v>
                </c:pt>
                <c:pt idx="74">
                  <c:v>17.00833027520855</c:v>
                </c:pt>
                <c:pt idx="75">
                  <c:v>21.036992757916011</c:v>
                </c:pt>
                <c:pt idx="76">
                  <c:v>17.701714792049298</c:v>
                </c:pt>
                <c:pt idx="77">
                  <c:v>16.095052740119094</c:v>
                </c:pt>
                <c:pt idx="78">
                  <c:v>22.220740839499587</c:v>
                </c:pt>
                <c:pt idx="79">
                  <c:v>16.341900989395526</c:v>
                </c:pt>
                <c:pt idx="80">
                  <c:v>18.370472536386185</c:v>
                </c:pt>
                <c:pt idx="81">
                  <c:v>19.300812164631459</c:v>
                </c:pt>
                <c:pt idx="82">
                  <c:v>25.159328065852819</c:v>
                </c:pt>
                <c:pt idx="83">
                  <c:v>20.411797319017342</c:v>
                </c:pt>
                <c:pt idx="84">
                  <c:v>18.734511679078704</c:v>
                </c:pt>
                <c:pt idx="85">
                  <c:v>20.38462909900786</c:v>
                </c:pt>
                <c:pt idx="86">
                  <c:v>21.520752430379115</c:v>
                </c:pt>
                <c:pt idx="87">
                  <c:v>22.928600770983497</c:v>
                </c:pt>
                <c:pt idx="88">
                  <c:v>27.957663495110403</c:v>
                </c:pt>
                <c:pt idx="89">
                  <c:v>24.891677188459564</c:v>
                </c:pt>
                <c:pt idx="90">
                  <c:v>27.007070510415826</c:v>
                </c:pt>
                <c:pt idx="91">
                  <c:v>31.79598493598731</c:v>
                </c:pt>
                <c:pt idx="92">
                  <c:v>30.986948524708541</c:v>
                </c:pt>
                <c:pt idx="93">
                  <c:v>28.708447939280266</c:v>
                </c:pt>
                <c:pt idx="94">
                  <c:v>31.447132532192995</c:v>
                </c:pt>
                <c:pt idx="95">
                  <c:v>24.314438547899446</c:v>
                </c:pt>
                <c:pt idx="96">
                  <c:v>26.448235358179115</c:v>
                </c:pt>
                <c:pt idx="97">
                  <c:v>25.375880225845332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5AB-4CA6-BB47-EDDD696DF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91952"/>
        <c:axId val="1"/>
      </c:scatterChart>
      <c:valAx>
        <c:axId val="782191952"/>
        <c:scaling>
          <c:orientation val="minMax"/>
          <c:max val="1940"/>
          <c:min val="185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8191975840021994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5336051798633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191952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572068738033103"/>
          <c:y val="0.60510101772822666"/>
          <c:w val="0.18857729676530346"/>
          <c:h val="0.16628730258180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68617986355445"/>
          <c:y val="0.11494688337072756"/>
          <c:w val="0.6608439521309043"/>
          <c:h val="0.68968130022436536"/>
        </c:manualLayout>
      </c:layout>
      <c:lineChart>
        <c:grouping val="standard"/>
        <c:varyColors val="0"/>
        <c:ser>
          <c:idx val="0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(NEA)'!$E$4:$M$4</c:f>
              <c:strCache>
                <c:ptCount val="9"/>
                <c:pt idx="0">
                  <c:v>1850s</c:v>
                </c:pt>
                <c:pt idx="1">
                  <c:v>1860s</c:v>
                </c:pt>
                <c:pt idx="2">
                  <c:v>1870s</c:v>
                </c:pt>
                <c:pt idx="3">
                  <c:v>1880s</c:v>
                </c:pt>
                <c:pt idx="4">
                  <c:v>1890s</c:v>
                </c:pt>
                <c:pt idx="5">
                  <c:v>1900s</c:v>
                </c:pt>
                <c:pt idx="6">
                  <c:v>1910s</c:v>
                </c:pt>
                <c:pt idx="7">
                  <c:v>1920s</c:v>
                </c:pt>
                <c:pt idx="8">
                  <c:v>1930s</c:v>
                </c:pt>
              </c:strCache>
            </c:strRef>
          </c:cat>
          <c:val>
            <c:numRef>
              <c:f>'Decades (NEA)'!$E$16:$M$16</c:f>
              <c:numCache>
                <c:formatCode>0</c:formatCode>
                <c:ptCount val="9"/>
                <c:pt idx="2">
                  <c:v>2.3366934385827993</c:v>
                </c:pt>
                <c:pt idx="3">
                  <c:v>2.8097778460449727</c:v>
                </c:pt>
                <c:pt idx="4">
                  <c:v>2.8384325043274412</c:v>
                </c:pt>
                <c:pt idx="5">
                  <c:v>4.261571569578714</c:v>
                </c:pt>
                <c:pt idx="6">
                  <c:v>5.8928068700855327</c:v>
                </c:pt>
                <c:pt idx="7">
                  <c:v>5.8651909007209717</c:v>
                </c:pt>
                <c:pt idx="8">
                  <c:v>5.3066054390616353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A13-4E67-89AD-F9C976DC2891}"/>
            </c:ext>
          </c:extLst>
        </c:ser>
        <c:ser>
          <c:idx val="1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(NEA)'!$E$4:$M$4</c:f>
              <c:strCache>
                <c:ptCount val="9"/>
                <c:pt idx="0">
                  <c:v>1850s</c:v>
                </c:pt>
                <c:pt idx="1">
                  <c:v>1860s</c:v>
                </c:pt>
                <c:pt idx="2">
                  <c:v>1870s</c:v>
                </c:pt>
                <c:pt idx="3">
                  <c:v>1880s</c:v>
                </c:pt>
                <c:pt idx="4">
                  <c:v>1890s</c:v>
                </c:pt>
                <c:pt idx="5">
                  <c:v>1900s</c:v>
                </c:pt>
                <c:pt idx="6">
                  <c:v>1910s</c:v>
                </c:pt>
                <c:pt idx="7">
                  <c:v>1920s</c:v>
                </c:pt>
                <c:pt idx="8">
                  <c:v>1930s</c:v>
                </c:pt>
              </c:strCache>
            </c:strRef>
          </c:cat>
          <c:val>
            <c:numRef>
              <c:f>'Decades (NEA)'!$E$18:$M$18</c:f>
              <c:numCache>
                <c:formatCode>0</c:formatCode>
                <c:ptCount val="9"/>
                <c:pt idx="1">
                  <c:v>0.73656225037445</c:v>
                </c:pt>
                <c:pt idx="2">
                  <c:v>3.7761401051073618</c:v>
                </c:pt>
                <c:pt idx="3">
                  <c:v>5.268259612207256</c:v>
                </c:pt>
                <c:pt idx="4">
                  <c:v>7.8824018555371032</c:v>
                </c:pt>
                <c:pt idx="5">
                  <c:v>9.1679892615316803</c:v>
                </c:pt>
                <c:pt idx="6">
                  <c:v>12.451863944866931</c:v>
                </c:pt>
                <c:pt idx="7">
                  <c:v>13.667919572920631</c:v>
                </c:pt>
                <c:pt idx="8">
                  <c:v>15.029605130492079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A13-4E67-89AD-F9C976DC2891}"/>
            </c:ext>
          </c:extLst>
        </c:ser>
        <c:ser>
          <c:idx val="2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(NEA)'!$E$4:$M$4</c:f>
              <c:strCache>
                <c:ptCount val="9"/>
                <c:pt idx="0">
                  <c:v>1850s</c:v>
                </c:pt>
                <c:pt idx="1">
                  <c:v>1860s</c:v>
                </c:pt>
                <c:pt idx="2">
                  <c:v>1870s</c:v>
                </c:pt>
                <c:pt idx="3">
                  <c:v>1880s</c:v>
                </c:pt>
                <c:pt idx="4">
                  <c:v>1890s</c:v>
                </c:pt>
                <c:pt idx="5">
                  <c:v>1900s</c:v>
                </c:pt>
                <c:pt idx="6">
                  <c:v>1910s</c:v>
                </c:pt>
                <c:pt idx="7">
                  <c:v>1920s</c:v>
                </c:pt>
                <c:pt idx="8">
                  <c:v>1930s</c:v>
                </c:pt>
              </c:strCache>
            </c:strRef>
          </c:cat>
          <c:val>
            <c:numRef>
              <c:f>'Decades (NEA)'!$E$20:$M$20</c:f>
              <c:numCache>
                <c:formatCode>0</c:formatCode>
                <c:ptCount val="9"/>
                <c:pt idx="0">
                  <c:v>3.4773990793585936</c:v>
                </c:pt>
                <c:pt idx="1">
                  <c:v>2.512622376869051</c:v>
                </c:pt>
                <c:pt idx="2">
                  <c:v>4.9203150592599432</c:v>
                </c:pt>
                <c:pt idx="3">
                  <c:v>8.6144990185816912</c:v>
                </c:pt>
                <c:pt idx="4">
                  <c:v>14.452157934004937</c:v>
                </c:pt>
                <c:pt idx="5">
                  <c:v>18.213056906488479</c:v>
                </c:pt>
                <c:pt idx="6">
                  <c:v>24.180796916851673</c:v>
                </c:pt>
                <c:pt idx="7">
                  <c:v>27.806573028958876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A13-4E67-89AD-F9C976DC2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195280"/>
        <c:axId val="1"/>
      </c:lineChart>
      <c:catAx>
        <c:axId val="782195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82195280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
sub-title</a:t>
            </a:r>
          </a:p>
        </c:rich>
      </c:tx>
      <c:layout>
        <c:manualLayout>
          <c:xMode val="edge"/>
          <c:yMode val="edge"/>
          <c:x val="0.38667869942784444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101402662541"/>
          <c:y val="0.19862094475048664"/>
          <c:w val="0.79240561065016402"/>
          <c:h val="0.59586283425145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(NEAF)'!$A$13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(NEAF)'!$B$13:$FH$13</c:f>
              <c:numCache>
                <c:formatCode>0.00</c:formatCode>
                <c:ptCount val="163"/>
                <c:pt idx="50">
                  <c:v>2.2447213133595039</c:v>
                </c:pt>
                <c:pt idx="51">
                  <c:v>1.760450252756645</c:v>
                </c:pt>
                <c:pt idx="52">
                  <c:v>0.43168312386629221</c:v>
                </c:pt>
                <c:pt idx="53">
                  <c:v>0.77661820051349995</c:v>
                </c:pt>
                <c:pt idx="54">
                  <c:v>3.4361243571584015</c:v>
                </c:pt>
                <c:pt idx="55">
                  <c:v>1.8818626827382756</c:v>
                </c:pt>
                <c:pt idx="56">
                  <c:v>2.2207220011370095</c:v>
                </c:pt>
                <c:pt idx="57">
                  <c:v>0</c:v>
                </c:pt>
                <c:pt idx="58">
                  <c:v>1.7963589958784341</c:v>
                </c:pt>
                <c:pt idx="59">
                  <c:v>1.4166362680134157</c:v>
                </c:pt>
                <c:pt idx="60">
                  <c:v>2.6763604352419113</c:v>
                </c:pt>
                <c:pt idx="61">
                  <c:v>3.8063240564355802</c:v>
                </c:pt>
                <c:pt idx="62">
                  <c:v>0.60364200825985692</c:v>
                </c:pt>
                <c:pt idx="63">
                  <c:v>1.4364200110958272</c:v>
                </c:pt>
                <c:pt idx="64">
                  <c:v>1.0985540131750404</c:v>
                </c:pt>
                <c:pt idx="65">
                  <c:v>3.1556491934847011</c:v>
                </c:pt>
                <c:pt idx="66">
                  <c:v>2.7755502795260463</c:v>
                </c:pt>
                <c:pt idx="67">
                  <c:v>2.6619029380748831</c:v>
                </c:pt>
                <c:pt idx="68">
                  <c:v>0.69850351140858435</c:v>
                </c:pt>
                <c:pt idx="69">
                  <c:v>2.6926960015102432</c:v>
                </c:pt>
                <c:pt idx="70">
                  <c:v>1.5108692799352414</c:v>
                </c:pt>
                <c:pt idx="71">
                  <c:v>3.5932527506244125</c:v>
                </c:pt>
                <c:pt idx="72">
                  <c:v>2.2731741111258938</c:v>
                </c:pt>
                <c:pt idx="73">
                  <c:v>2.8418558187292224</c:v>
                </c:pt>
                <c:pt idx="74">
                  <c:v>3.466427143347977</c:v>
                </c:pt>
                <c:pt idx="75">
                  <c:v>2.4723037086657085</c:v>
                </c:pt>
                <c:pt idx="76">
                  <c:v>1.228166550601516</c:v>
                </c:pt>
                <c:pt idx="77">
                  <c:v>1.5931392731712297</c:v>
                </c:pt>
                <c:pt idx="78">
                  <c:v>2.1417601444371885</c:v>
                </c:pt>
                <c:pt idx="79">
                  <c:v>3.1876693449339495</c:v>
                </c:pt>
                <c:pt idx="80">
                  <c:v>1.9917993275938972</c:v>
                </c:pt>
                <c:pt idx="81">
                  <c:v>2.1127906975515818</c:v>
                </c:pt>
                <c:pt idx="82">
                  <c:v>2.6158920850342806</c:v>
                </c:pt>
                <c:pt idx="83">
                  <c:v>2.0643293538396241</c:v>
                </c:pt>
                <c:pt idx="84">
                  <c:v>2.5623210282819771</c:v>
                </c:pt>
                <c:pt idx="85">
                  <c:v>3.4646982930332335</c:v>
                </c:pt>
                <c:pt idx="86">
                  <c:v>2.4302225813088243</c:v>
                </c:pt>
                <c:pt idx="87">
                  <c:v>1.2109924203984408</c:v>
                </c:pt>
                <c:pt idx="88">
                  <c:v>2.0335476042902769</c:v>
                </c:pt>
                <c:pt idx="89">
                  <c:v>2.9332299098194761</c:v>
                </c:pt>
                <c:pt idx="90">
                  <c:v>3.1468804564940309</c:v>
                </c:pt>
                <c:pt idx="91">
                  <c:v>3.3507048085721016</c:v>
                </c:pt>
                <c:pt idx="92">
                  <c:v>3.5405469410360411</c:v>
                </c:pt>
                <c:pt idx="93">
                  <c:v>2.0287555816137943</c:v>
                </c:pt>
                <c:pt idx="94">
                  <c:v>2.8658190834778132</c:v>
                </c:pt>
                <c:pt idx="95">
                  <c:v>2.106981242150002</c:v>
                </c:pt>
                <c:pt idx="96">
                  <c:v>3.5913974318027471</c:v>
                </c:pt>
                <c:pt idx="97">
                  <c:v>2.9958865660388314</c:v>
                </c:pt>
                <c:pt idx="98">
                  <c:v>2.551188249495469</c:v>
                </c:pt>
                <c:pt idx="99">
                  <c:v>3.1829689939032884</c:v>
                </c:pt>
                <c:pt idx="100">
                  <c:v>1.9666069097861294</c:v>
                </c:pt>
                <c:pt idx="101">
                  <c:v>3.3890051730426696</c:v>
                </c:pt>
                <c:pt idx="102">
                  <c:v>2.5929081783279857</c:v>
                </c:pt>
                <c:pt idx="103">
                  <c:v>2.4499430852432424</c:v>
                </c:pt>
                <c:pt idx="104">
                  <c:v>3.4455757276290253</c:v>
                </c:pt>
                <c:pt idx="105">
                  <c:v>1.8921976164768732</c:v>
                </c:pt>
                <c:pt idx="106">
                  <c:v>3.4544790343349305</c:v>
                </c:pt>
                <c:pt idx="107">
                  <c:v>3.5237791788053769</c:v>
                </c:pt>
                <c:pt idx="108">
                  <c:v>3.4431674870765163</c:v>
                </c:pt>
                <c:pt idx="109">
                  <c:v>3.5877845703412712</c:v>
                </c:pt>
                <c:pt idx="110">
                  <c:v>3.3218742696721004</c:v>
                </c:pt>
                <c:pt idx="111">
                  <c:v>3.0064425809678204</c:v>
                </c:pt>
                <c:pt idx="112">
                  <c:v>1.9481468253324026</c:v>
                </c:pt>
                <c:pt idx="113">
                  <c:v>3.1156562766453519</c:v>
                </c:pt>
                <c:pt idx="114">
                  <c:v>2.5949657664131585</c:v>
                </c:pt>
                <c:pt idx="115">
                  <c:v>3.3564062287227818</c:v>
                </c:pt>
                <c:pt idx="116">
                  <c:v>2.4099289070972407</c:v>
                </c:pt>
                <c:pt idx="117">
                  <c:v>2.7747693689740895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78-4ABD-AE46-06BBACD6BF1B}"/>
            </c:ext>
          </c:extLst>
        </c:ser>
        <c:ser>
          <c:idx val="1"/>
          <c:order val="1"/>
          <c:tx>
            <c:strRef>
              <c:f>'Mortality by birth year (NEAF)'!$A$15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(NEAF)'!$B$15:$FH$15</c:f>
              <c:numCache>
                <c:formatCode>0.00</c:formatCode>
                <c:ptCount val="163"/>
                <c:pt idx="40">
                  <c:v>0.92715612474700226</c:v>
                </c:pt>
                <c:pt idx="41">
                  <c:v>5.3771439120872824</c:v>
                </c:pt>
                <c:pt idx="42">
                  <c:v>4.3257048087130068</c:v>
                </c:pt>
                <c:pt idx="43">
                  <c:v>3.8070235015174796</c:v>
                </c:pt>
                <c:pt idx="44">
                  <c:v>2.2246941045606232</c:v>
                </c:pt>
                <c:pt idx="45">
                  <c:v>1.4481860745323447</c:v>
                </c:pt>
                <c:pt idx="46">
                  <c:v>0.70427197293341959</c:v>
                </c:pt>
                <c:pt idx="47">
                  <c:v>0.68848048226680825</c:v>
                </c:pt>
                <c:pt idx="48">
                  <c:v>0.67380359433789361</c:v>
                </c:pt>
                <c:pt idx="49">
                  <c:v>3.9470308460460619</c:v>
                </c:pt>
                <c:pt idx="50">
                  <c:v>3.0696390407154528</c:v>
                </c:pt>
                <c:pt idx="51">
                  <c:v>2.8795672484978194</c:v>
                </c:pt>
                <c:pt idx="52">
                  <c:v>3.7960583281281695</c:v>
                </c:pt>
                <c:pt idx="53">
                  <c:v>2.0450169164821843</c:v>
                </c:pt>
                <c:pt idx="54">
                  <c:v>2.9085831586102997</c:v>
                </c:pt>
                <c:pt idx="55">
                  <c:v>1.8440776473604066</c:v>
                </c:pt>
                <c:pt idx="56">
                  <c:v>3.512049735084553</c:v>
                </c:pt>
                <c:pt idx="57">
                  <c:v>4.6016284878754297</c:v>
                </c:pt>
                <c:pt idx="58">
                  <c:v>5.2014062730055963</c:v>
                </c:pt>
                <c:pt idx="59">
                  <c:v>1.5333777425083859</c:v>
                </c:pt>
                <c:pt idx="60">
                  <c:v>4.468780429601737</c:v>
                </c:pt>
                <c:pt idx="61">
                  <c:v>1.7888391961285799</c:v>
                </c:pt>
                <c:pt idx="62">
                  <c:v>3.0869090429902841</c:v>
                </c:pt>
                <c:pt idx="63">
                  <c:v>2.3113100158473321</c:v>
                </c:pt>
                <c:pt idx="64">
                  <c:v>2.2354236407227126</c:v>
                </c:pt>
                <c:pt idx="65">
                  <c:v>3.0872196669476555</c:v>
                </c:pt>
                <c:pt idx="66">
                  <c:v>4.222124014277294</c:v>
                </c:pt>
                <c:pt idx="67">
                  <c:v>2.6576824400808516</c:v>
                </c:pt>
                <c:pt idx="68">
                  <c:v>2.3057492040625802</c:v>
                </c:pt>
                <c:pt idx="69">
                  <c:v>4.3004856861021743</c:v>
                </c:pt>
                <c:pt idx="70">
                  <c:v>2.8069980605174494</c:v>
                </c:pt>
                <c:pt idx="71">
                  <c:v>5.4797972206020145</c:v>
                </c:pt>
                <c:pt idx="72">
                  <c:v>4.8490522757656995</c:v>
                </c:pt>
                <c:pt idx="73">
                  <c:v>3.7998867538750178</c:v>
                </c:pt>
                <c:pt idx="74">
                  <c:v>2.8664354997908577</c:v>
                </c:pt>
                <c:pt idx="75">
                  <c:v>4.05810538517746</c:v>
                </c:pt>
                <c:pt idx="76">
                  <c:v>2.5639464562204277</c:v>
                </c:pt>
                <c:pt idx="77">
                  <c:v>4.7735239087741395</c:v>
                </c:pt>
                <c:pt idx="78">
                  <c:v>3.3336528454382752</c:v>
                </c:pt>
                <c:pt idx="79">
                  <c:v>4.9495042963849247</c:v>
                </c:pt>
                <c:pt idx="80">
                  <c:v>4.173333218705781</c:v>
                </c:pt>
                <c:pt idx="81">
                  <c:v>6.9223117100675253</c:v>
                </c:pt>
                <c:pt idx="82">
                  <c:v>4.3602609306984883</c:v>
                </c:pt>
                <c:pt idx="83">
                  <c:v>5.4320399135428765</c:v>
                </c:pt>
                <c:pt idx="84">
                  <c:v>4.213136847951243</c:v>
                </c:pt>
                <c:pt idx="85">
                  <c:v>4.7669682810125522</c:v>
                </c:pt>
                <c:pt idx="86">
                  <c:v>4.6982132770078948</c:v>
                </c:pt>
                <c:pt idx="87">
                  <c:v>4.9972342159442231</c:v>
                </c:pt>
                <c:pt idx="88">
                  <c:v>6.1528831858659156</c:v>
                </c:pt>
                <c:pt idx="89">
                  <c:v>5.4767318397755602</c:v>
                </c:pt>
                <c:pt idx="90">
                  <c:v>5.6865086702973118</c:v>
                </c:pt>
                <c:pt idx="91">
                  <c:v>4.3565123752514774</c:v>
                </c:pt>
                <c:pt idx="92">
                  <c:v>6.8336348186580294</c:v>
                </c:pt>
                <c:pt idx="93">
                  <c:v>5.8571729639164749</c:v>
                </c:pt>
                <c:pt idx="94">
                  <c:v>6.656628058739944</c:v>
                </c:pt>
                <c:pt idx="95">
                  <c:v>6.0031516245871499</c:v>
                </c:pt>
                <c:pt idx="96">
                  <c:v>6.9229054933549694</c:v>
                </c:pt>
                <c:pt idx="97">
                  <c:v>5.1882032249179488</c:v>
                </c:pt>
                <c:pt idx="98">
                  <c:v>6.1198904180961122</c:v>
                </c:pt>
                <c:pt idx="99">
                  <c:v>7.6944736597391552</c:v>
                </c:pt>
                <c:pt idx="100">
                  <c:v>6.5458127647415676</c:v>
                </c:pt>
                <c:pt idx="101">
                  <c:v>5.4908176423011916</c:v>
                </c:pt>
                <c:pt idx="102">
                  <c:v>5.7489987160569536</c:v>
                </c:pt>
                <c:pt idx="103">
                  <c:v>5.6894842076174061</c:v>
                </c:pt>
                <c:pt idx="104">
                  <c:v>5.1163085026315329</c:v>
                </c:pt>
                <c:pt idx="105">
                  <c:v>8.1105588839870979</c:v>
                </c:pt>
                <c:pt idx="106">
                  <c:v>6.8311305126894828</c:v>
                </c:pt>
                <c:pt idx="107">
                  <c:v>6.5785060857630802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78-4ABD-AE46-06BBACD6BF1B}"/>
            </c:ext>
          </c:extLst>
        </c:ser>
        <c:ser>
          <c:idx val="2"/>
          <c:order val="2"/>
          <c:tx>
            <c:strRef>
              <c:f>'Mortality by birth year (NEAF)'!$A$17</c:f>
              <c:strCache>
                <c:ptCount val="1"/>
                <c:pt idx="0">
                  <c:v>72.5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(NEAF)'!$B$17:$FH$17</c:f>
              <c:numCache>
                <c:formatCode>0.00</c:formatCode>
                <c:ptCount val="163"/>
                <c:pt idx="30">
                  <c:v>3.8788104464122948</c:v>
                </c:pt>
                <c:pt idx="31">
                  <c:v>0</c:v>
                </c:pt>
                <c:pt idx="32">
                  <c:v>1.7403532220899554</c:v>
                </c:pt>
                <c:pt idx="33">
                  <c:v>1.5087689652258931</c:v>
                </c:pt>
                <c:pt idx="34">
                  <c:v>0</c:v>
                </c:pt>
                <c:pt idx="35">
                  <c:v>1.3781166107151324</c:v>
                </c:pt>
                <c:pt idx="36">
                  <c:v>2.6227410003920997</c:v>
                </c:pt>
                <c:pt idx="37">
                  <c:v>2.5226597915778481</c:v>
                </c:pt>
                <c:pt idx="38">
                  <c:v>0</c:v>
                </c:pt>
                <c:pt idx="39">
                  <c:v>3.5028723553313719</c:v>
                </c:pt>
                <c:pt idx="40">
                  <c:v>2.2567597486407451</c:v>
                </c:pt>
                <c:pt idx="41">
                  <c:v>3.2994489458337606</c:v>
                </c:pt>
                <c:pt idx="42">
                  <c:v>1.0708024082474656</c:v>
                </c:pt>
                <c:pt idx="43">
                  <c:v>3.1163473317854922</c:v>
                </c:pt>
                <c:pt idx="44">
                  <c:v>4.0497641088339673</c:v>
                </c:pt>
                <c:pt idx="45">
                  <c:v>2.9625585334908648</c:v>
                </c:pt>
                <c:pt idx="46">
                  <c:v>1.9246970182853622</c:v>
                </c:pt>
                <c:pt idx="47">
                  <c:v>4.6843192301347569</c:v>
                </c:pt>
                <c:pt idx="48">
                  <c:v>1.8248885656889575</c:v>
                </c:pt>
                <c:pt idx="49">
                  <c:v>4.4457734343164095</c:v>
                </c:pt>
                <c:pt idx="50">
                  <c:v>0.85109425187964161</c:v>
                </c:pt>
                <c:pt idx="51">
                  <c:v>3.2394250992276401</c:v>
                </c:pt>
                <c:pt idx="52">
                  <c:v>6.9421116592379644</c:v>
                </c:pt>
                <c:pt idx="53">
                  <c:v>5.1235485170035204</c:v>
                </c:pt>
                <c:pt idx="54">
                  <c:v>1.4047024239755734</c:v>
                </c:pt>
                <c:pt idx="55">
                  <c:v>5.913149240791058</c:v>
                </c:pt>
                <c:pt idx="56">
                  <c:v>6.2625881936810597</c:v>
                </c:pt>
                <c:pt idx="57">
                  <c:v>4.793729131174346</c:v>
                </c:pt>
                <c:pt idx="58">
                  <c:v>5.1892651862115917</c:v>
                </c:pt>
                <c:pt idx="59">
                  <c:v>4.3959188728776084</c:v>
                </c:pt>
                <c:pt idx="60">
                  <c:v>5.2554150088241052</c:v>
                </c:pt>
                <c:pt idx="61">
                  <c:v>5.4940288147826539</c:v>
                </c:pt>
                <c:pt idx="62">
                  <c:v>4.2745649988928873</c:v>
                </c:pt>
                <c:pt idx="63">
                  <c:v>6.8590314032521968</c:v>
                </c:pt>
                <c:pt idx="64">
                  <c:v>4.4197246299408759</c:v>
                </c:pt>
                <c:pt idx="65">
                  <c:v>5.9612703927076298</c:v>
                </c:pt>
                <c:pt idx="66">
                  <c:v>7.0563785552836951</c:v>
                </c:pt>
                <c:pt idx="67">
                  <c:v>8.577472013138399</c:v>
                </c:pt>
                <c:pt idx="68">
                  <c:v>5.5408812352080732</c:v>
                </c:pt>
                <c:pt idx="69">
                  <c:v>4.0639293024080629</c:v>
                </c:pt>
                <c:pt idx="70">
                  <c:v>3.1328707939686664</c:v>
                </c:pt>
                <c:pt idx="71">
                  <c:v>9.8666934859273052</c:v>
                </c:pt>
                <c:pt idx="72">
                  <c:v>9.1896160095976356</c:v>
                </c:pt>
                <c:pt idx="73">
                  <c:v>7.0174961809669369</c:v>
                </c:pt>
                <c:pt idx="74">
                  <c:v>6.9169900202296803</c:v>
                </c:pt>
                <c:pt idx="75">
                  <c:v>7.967265325961816</c:v>
                </c:pt>
                <c:pt idx="76">
                  <c:v>8.8930624360273853</c:v>
                </c:pt>
                <c:pt idx="77">
                  <c:v>7.7601606801625636</c:v>
                </c:pt>
                <c:pt idx="78">
                  <c:v>10.593133519701862</c:v>
                </c:pt>
                <c:pt idx="79">
                  <c:v>8.6475971475792708</c:v>
                </c:pt>
                <c:pt idx="80">
                  <c:v>8.3470890752828666</c:v>
                </c:pt>
                <c:pt idx="81">
                  <c:v>10.553057077415268</c:v>
                </c:pt>
                <c:pt idx="82">
                  <c:v>9.188314900767649</c:v>
                </c:pt>
                <c:pt idx="83">
                  <c:v>11.633769043578306</c:v>
                </c:pt>
                <c:pt idx="84">
                  <c:v>9.6575721384703588</c:v>
                </c:pt>
                <c:pt idx="85">
                  <c:v>9.2427169151226334</c:v>
                </c:pt>
                <c:pt idx="86">
                  <c:v>9.7871133209398025</c:v>
                </c:pt>
                <c:pt idx="87">
                  <c:v>11.209704776041308</c:v>
                </c:pt>
                <c:pt idx="88">
                  <c:v>10.252748185071333</c:v>
                </c:pt>
                <c:pt idx="89">
                  <c:v>9.0891792644452742</c:v>
                </c:pt>
                <c:pt idx="90">
                  <c:v>10.95025349423622</c:v>
                </c:pt>
                <c:pt idx="91">
                  <c:v>15.453737900952497</c:v>
                </c:pt>
                <c:pt idx="92">
                  <c:v>9.481518939334082</c:v>
                </c:pt>
                <c:pt idx="93">
                  <c:v>13.624919401885228</c:v>
                </c:pt>
                <c:pt idx="94">
                  <c:v>12.031861874225683</c:v>
                </c:pt>
                <c:pt idx="95">
                  <c:v>13.133215196054856</c:v>
                </c:pt>
                <c:pt idx="96">
                  <c:v>13.635297604005505</c:v>
                </c:pt>
                <c:pt idx="97">
                  <c:v>12.48595330253465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78-4ABD-AE46-06BBACD6B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94448"/>
        <c:axId val="1"/>
      </c:scatterChart>
      <c:valAx>
        <c:axId val="782194448"/>
        <c:scaling>
          <c:orientation val="minMax"/>
          <c:max val="1940"/>
          <c:min val="185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8953904311801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5336051798633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194448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238693912419846"/>
          <c:y val="0.61664874707418527"/>
          <c:w val="0.20572068738033103"/>
          <c:h val="0.157049119105035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88907969979775"/>
          <c:y val="0.10989357413691221"/>
          <c:w val="0.65884505503935276"/>
          <c:h val="0.70331887447623809"/>
        </c:manualLayout>
      </c:layout>
      <c:lineChart>
        <c:grouping val="standard"/>
        <c:varyColors val="0"/>
        <c:ser>
          <c:idx val="0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(NEA)'!$E$4:$M$4</c:f>
              <c:strCache>
                <c:ptCount val="9"/>
                <c:pt idx="0">
                  <c:v>1850s</c:v>
                </c:pt>
                <c:pt idx="1">
                  <c:v>1860s</c:v>
                </c:pt>
                <c:pt idx="2">
                  <c:v>1870s</c:v>
                </c:pt>
                <c:pt idx="3">
                  <c:v>1880s</c:v>
                </c:pt>
                <c:pt idx="4">
                  <c:v>1890s</c:v>
                </c:pt>
                <c:pt idx="5">
                  <c:v>1900s</c:v>
                </c:pt>
                <c:pt idx="6">
                  <c:v>1910s</c:v>
                </c:pt>
                <c:pt idx="7">
                  <c:v>1920s</c:v>
                </c:pt>
                <c:pt idx="8">
                  <c:v>1930s</c:v>
                </c:pt>
              </c:strCache>
            </c:strRef>
          </c:cat>
          <c:val>
            <c:numRef>
              <c:f>'Decades (NEA)'!$E$43:$M$43</c:f>
              <c:numCache>
                <c:formatCode>0</c:formatCode>
                <c:ptCount val="9"/>
                <c:pt idx="2">
                  <c:v>2.0001804607260123</c:v>
                </c:pt>
                <c:pt idx="3">
                  <c:v>1.9004296192696513</c:v>
                </c:pt>
                <c:pt idx="4">
                  <c:v>2.0766844243490303</c:v>
                </c:pt>
                <c:pt idx="5">
                  <c:v>2.3286952755191512</c:v>
                </c:pt>
                <c:pt idx="6">
                  <c:v>2.5974532580787106</c:v>
                </c:pt>
                <c:pt idx="7">
                  <c:v>2.8218578083001784</c:v>
                </c:pt>
                <c:pt idx="8">
                  <c:v>3.0852829774785619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08D-4A52-B20F-CB2C47F01331}"/>
            </c:ext>
          </c:extLst>
        </c:ser>
        <c:ser>
          <c:idx val="1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(NEA)'!$E$4:$M$4</c:f>
              <c:strCache>
                <c:ptCount val="9"/>
                <c:pt idx="0">
                  <c:v>1850s</c:v>
                </c:pt>
                <c:pt idx="1">
                  <c:v>1860s</c:v>
                </c:pt>
                <c:pt idx="2">
                  <c:v>1870s</c:v>
                </c:pt>
                <c:pt idx="3">
                  <c:v>1880s</c:v>
                </c:pt>
                <c:pt idx="4">
                  <c:v>1890s</c:v>
                </c:pt>
                <c:pt idx="5">
                  <c:v>1900s</c:v>
                </c:pt>
                <c:pt idx="6">
                  <c:v>1910s</c:v>
                </c:pt>
                <c:pt idx="7">
                  <c:v>1920s</c:v>
                </c:pt>
                <c:pt idx="8">
                  <c:v>1930s</c:v>
                </c:pt>
              </c:strCache>
            </c:strRef>
          </c:cat>
          <c:val>
            <c:numRef>
              <c:f>'Decades (NEA)'!$E$45:$M$45</c:f>
              <c:numCache>
                <c:formatCode>0</c:formatCode>
                <c:ptCount val="9"/>
                <c:pt idx="1">
                  <c:v>3.1899365703898241</c:v>
                </c:pt>
                <c:pt idx="2">
                  <c:v>2.3544677465524853</c:v>
                </c:pt>
                <c:pt idx="3">
                  <c:v>3.1775151989333072</c:v>
                </c:pt>
                <c:pt idx="4">
                  <c:v>3.30984423773429</c:v>
                </c:pt>
                <c:pt idx="5">
                  <c:v>4.2711176974005856</c:v>
                </c:pt>
                <c:pt idx="6">
                  <c:v>5.0231859591906076</c:v>
                </c:pt>
                <c:pt idx="7">
                  <c:v>6.330134962062993</c:v>
                </c:pt>
                <c:pt idx="8">
                  <c:v>6.3554595175006243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08D-4A52-B20F-CB2C47F01331}"/>
            </c:ext>
          </c:extLst>
        </c:ser>
        <c:ser>
          <c:idx val="2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(NEA)'!$E$4:$M$4</c:f>
              <c:strCache>
                <c:ptCount val="9"/>
                <c:pt idx="0">
                  <c:v>1850s</c:v>
                </c:pt>
                <c:pt idx="1">
                  <c:v>1860s</c:v>
                </c:pt>
                <c:pt idx="2">
                  <c:v>1870s</c:v>
                </c:pt>
                <c:pt idx="3">
                  <c:v>1880s</c:v>
                </c:pt>
                <c:pt idx="4">
                  <c:v>1890s</c:v>
                </c:pt>
                <c:pt idx="5">
                  <c:v>1900s</c:v>
                </c:pt>
                <c:pt idx="6">
                  <c:v>1910s</c:v>
                </c:pt>
                <c:pt idx="7">
                  <c:v>1920s</c:v>
                </c:pt>
                <c:pt idx="8">
                  <c:v>1930s</c:v>
                </c:pt>
              </c:strCache>
            </c:strRef>
          </c:cat>
          <c:val>
            <c:numRef>
              <c:f>'Decades (NEA)'!$E$47:$M$47</c:f>
              <c:numCache>
                <c:formatCode>0</c:formatCode>
                <c:ptCount val="9"/>
                <c:pt idx="0">
                  <c:v>1.8865148148008404</c:v>
                </c:pt>
                <c:pt idx="1">
                  <c:v>1.9502929841287457</c:v>
                </c:pt>
                <c:pt idx="2">
                  <c:v>2.821199103960081</c:v>
                </c:pt>
                <c:pt idx="3">
                  <c:v>5.0816368013361641</c:v>
                </c:pt>
                <c:pt idx="4">
                  <c:v>6.0065499451843856</c:v>
                </c:pt>
                <c:pt idx="5">
                  <c:v>8.6466585744160298</c:v>
                </c:pt>
                <c:pt idx="6">
                  <c:v>10.696682979522134</c:v>
                </c:pt>
                <c:pt idx="7">
                  <c:v>12.427738463071863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08D-4A52-B20F-CB2C47F01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209840"/>
        <c:axId val="1"/>
      </c:lineChart>
      <c:catAx>
        <c:axId val="782209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82209840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
sub-title</a:t>
            </a:r>
          </a:p>
        </c:rich>
      </c:tx>
      <c:layout>
        <c:manualLayout>
          <c:xMode val="edge"/>
          <c:yMode val="edge"/>
          <c:x val="0.38667869942784444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62550855977854"/>
          <c:y val="0.19862094475048664"/>
          <c:w val="0.7828815047529265"/>
          <c:h val="0.59586283425145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(EAM)'!$A$19</c:f>
              <c:strCache>
                <c:ptCount val="1"/>
                <c:pt idx="0">
                  <c:v>82.5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(EAM)'!$B$19:$FH$19</c:f>
              <c:numCache>
                <c:formatCode>0.00</c:formatCode>
                <c:ptCount val="163"/>
                <c:pt idx="20">
                  <c:v>7.7356044085577889</c:v>
                </c:pt>
                <c:pt idx="21">
                  <c:v>8.1542934127490607</c:v>
                </c:pt>
                <c:pt idx="22">
                  <c:v>5.4327896016407022</c:v>
                </c:pt>
                <c:pt idx="23">
                  <c:v>8.5316575051411139</c:v>
                </c:pt>
                <c:pt idx="24">
                  <c:v>6.0842701841860691</c:v>
                </c:pt>
                <c:pt idx="25">
                  <c:v>2.9400990107742868</c:v>
                </c:pt>
                <c:pt idx="26">
                  <c:v>7.0343532489004605</c:v>
                </c:pt>
                <c:pt idx="27">
                  <c:v>4.9154568726006422</c:v>
                </c:pt>
                <c:pt idx="28">
                  <c:v>6.6603455547122081</c:v>
                </c:pt>
                <c:pt idx="29">
                  <c:v>8.2127513230229088</c:v>
                </c:pt>
                <c:pt idx="30">
                  <c:v>7.1681130180263661</c:v>
                </c:pt>
                <c:pt idx="31">
                  <c:v>8.6558846979221737</c:v>
                </c:pt>
                <c:pt idx="32">
                  <c:v>7.9615496118508045</c:v>
                </c:pt>
                <c:pt idx="33">
                  <c:v>6.9988476916545013</c:v>
                </c:pt>
                <c:pt idx="34">
                  <c:v>7.7504690860693355</c:v>
                </c:pt>
                <c:pt idx="35">
                  <c:v>9.2988236313400989</c:v>
                </c:pt>
                <c:pt idx="36">
                  <c:v>7.5977001238328015</c:v>
                </c:pt>
                <c:pt idx="37">
                  <c:v>11.858658400696505</c:v>
                </c:pt>
                <c:pt idx="38">
                  <c:v>12.737012264624337</c:v>
                </c:pt>
                <c:pt idx="39">
                  <c:v>15.691831340167248</c:v>
                </c:pt>
                <c:pt idx="40">
                  <c:v>15.891836793453608</c:v>
                </c:pt>
                <c:pt idx="41">
                  <c:v>12.979842232902067</c:v>
                </c:pt>
                <c:pt idx="42">
                  <c:v>16.478491830145884</c:v>
                </c:pt>
                <c:pt idx="43">
                  <c:v>12.304273101123101</c:v>
                </c:pt>
                <c:pt idx="44">
                  <c:v>15.10209182769098</c:v>
                </c:pt>
                <c:pt idx="45">
                  <c:v>14.449678832061361</c:v>
                </c:pt>
                <c:pt idx="46">
                  <c:v>18.745432474533661</c:v>
                </c:pt>
                <c:pt idx="47">
                  <c:v>16.949704273294248</c:v>
                </c:pt>
                <c:pt idx="48">
                  <c:v>16.609816611724611</c:v>
                </c:pt>
                <c:pt idx="49">
                  <c:v>21.149432413934573</c:v>
                </c:pt>
                <c:pt idx="50">
                  <c:v>17.992568582158675</c:v>
                </c:pt>
                <c:pt idx="51">
                  <c:v>21.078906963622469</c:v>
                </c:pt>
                <c:pt idx="52">
                  <c:v>19.489094402654892</c:v>
                </c:pt>
                <c:pt idx="53">
                  <c:v>21.443597523300834</c:v>
                </c:pt>
                <c:pt idx="54">
                  <c:v>16.172020990392614</c:v>
                </c:pt>
                <c:pt idx="55">
                  <c:v>20.697761795783808</c:v>
                </c:pt>
                <c:pt idx="56">
                  <c:v>22.648894257650568</c:v>
                </c:pt>
                <c:pt idx="57">
                  <c:v>23.498218986783556</c:v>
                </c:pt>
                <c:pt idx="58">
                  <c:v>26.04023575297672</c:v>
                </c:pt>
                <c:pt idx="59">
                  <c:v>29.561260311997437</c:v>
                </c:pt>
                <c:pt idx="60">
                  <c:v>28.090922960982994</c:v>
                </c:pt>
                <c:pt idx="61">
                  <c:v>29.579933181638964</c:v>
                </c:pt>
                <c:pt idx="62">
                  <c:v>29.757401965207364</c:v>
                </c:pt>
                <c:pt idx="63">
                  <c:v>23.656136890635153</c:v>
                </c:pt>
                <c:pt idx="64">
                  <c:v>29.126403721181386</c:v>
                </c:pt>
                <c:pt idx="65">
                  <c:v>24.575087400315336</c:v>
                </c:pt>
                <c:pt idx="66">
                  <c:v>30.967943085750829</c:v>
                </c:pt>
                <c:pt idx="67">
                  <c:v>32.791661332766623</c:v>
                </c:pt>
                <c:pt idx="68">
                  <c:v>29.375179280991031</c:v>
                </c:pt>
                <c:pt idx="69">
                  <c:v>32.980778317664566</c:v>
                </c:pt>
                <c:pt idx="70">
                  <c:v>31.767262124685683</c:v>
                </c:pt>
                <c:pt idx="71">
                  <c:v>32.666575793636063</c:v>
                </c:pt>
                <c:pt idx="72">
                  <c:v>34.779165866910617</c:v>
                </c:pt>
                <c:pt idx="73">
                  <c:v>31.956964947403257</c:v>
                </c:pt>
                <c:pt idx="74">
                  <c:v>37.144504358292785</c:v>
                </c:pt>
                <c:pt idx="75">
                  <c:v>35.859124441371698</c:v>
                </c:pt>
                <c:pt idx="76">
                  <c:v>38.763523392046046</c:v>
                </c:pt>
                <c:pt idx="77">
                  <c:v>37.925563394648236</c:v>
                </c:pt>
                <c:pt idx="78">
                  <c:v>35.820927396509212</c:v>
                </c:pt>
                <c:pt idx="79">
                  <c:v>39.931571016062591</c:v>
                </c:pt>
                <c:pt idx="80">
                  <c:v>40.880497254415239</c:v>
                </c:pt>
                <c:pt idx="81">
                  <c:v>40.364541840177658</c:v>
                </c:pt>
                <c:pt idx="82">
                  <c:v>45.445986952994026</c:v>
                </c:pt>
                <c:pt idx="83">
                  <c:v>43.688029479922506</c:v>
                </c:pt>
                <c:pt idx="84">
                  <c:v>42.966527802806254</c:v>
                </c:pt>
                <c:pt idx="85">
                  <c:v>45.17439012875041</c:v>
                </c:pt>
                <c:pt idx="86">
                  <c:v>44.822772856168775</c:v>
                </c:pt>
                <c:pt idx="87">
                  <c:v>44.814463023286947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B3-4E27-A13D-B8D8A0F712F3}"/>
            </c:ext>
          </c:extLst>
        </c:ser>
        <c:ser>
          <c:idx val="1"/>
          <c:order val="1"/>
          <c:tx>
            <c:strRef>
              <c:f>'Mortality by birth year (EAM)'!$A$21</c:f>
              <c:strCache>
                <c:ptCount val="1"/>
                <c:pt idx="0">
                  <c:v>92.5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(EAM)'!$B$21:$FH$21</c:f>
              <c:numCache>
                <c:formatCode>0.00</c:formatCode>
                <c:ptCount val="163"/>
                <c:pt idx="10">
                  <c:v>0</c:v>
                </c:pt>
                <c:pt idx="11">
                  <c:v>8.3693214154196376</c:v>
                </c:pt>
                <c:pt idx="12">
                  <c:v>7.9972169684949632</c:v>
                </c:pt>
                <c:pt idx="13">
                  <c:v>7.5780539557441653</c:v>
                </c:pt>
                <c:pt idx="14">
                  <c:v>0</c:v>
                </c:pt>
                <c:pt idx="15">
                  <c:v>3.517906142264124</c:v>
                </c:pt>
                <c:pt idx="16">
                  <c:v>6.6894106629205963</c:v>
                </c:pt>
                <c:pt idx="17">
                  <c:v>6.6054561067441711</c:v>
                </c:pt>
                <c:pt idx="18">
                  <c:v>0</c:v>
                </c:pt>
                <c:pt idx="19">
                  <c:v>12.558475401086309</c:v>
                </c:pt>
                <c:pt idx="20">
                  <c:v>2.9190965104390538</c:v>
                </c:pt>
                <c:pt idx="21">
                  <c:v>0</c:v>
                </c:pt>
                <c:pt idx="22">
                  <c:v>0</c:v>
                </c:pt>
                <c:pt idx="23">
                  <c:v>7.370699503951923</c:v>
                </c:pt>
                <c:pt idx="24">
                  <c:v>2.3849343695873166</c:v>
                </c:pt>
                <c:pt idx="25">
                  <c:v>4.5534178523577022</c:v>
                </c:pt>
                <c:pt idx="26">
                  <c:v>2.1577661510145005</c:v>
                </c:pt>
                <c:pt idx="27">
                  <c:v>6.1625179226562921</c:v>
                </c:pt>
                <c:pt idx="28">
                  <c:v>7.8172980193409716</c:v>
                </c:pt>
                <c:pt idx="29">
                  <c:v>9.371236862697323</c:v>
                </c:pt>
                <c:pt idx="30">
                  <c:v>8.7306735627346921</c:v>
                </c:pt>
                <c:pt idx="31">
                  <c:v>9.95375815751955</c:v>
                </c:pt>
                <c:pt idx="32">
                  <c:v>8.0884566561446629</c:v>
                </c:pt>
                <c:pt idx="33">
                  <c:v>14.081329377627146</c:v>
                </c:pt>
                <c:pt idx="34">
                  <c:v>6.1728947573913473</c:v>
                </c:pt>
                <c:pt idx="35">
                  <c:v>14.711446741326277</c:v>
                </c:pt>
                <c:pt idx="36">
                  <c:v>11.226042397674975</c:v>
                </c:pt>
                <c:pt idx="37">
                  <c:v>16.17562414319741</c:v>
                </c:pt>
                <c:pt idx="38">
                  <c:v>14.409242664614789</c:v>
                </c:pt>
                <c:pt idx="39">
                  <c:v>12.161118278063483</c:v>
                </c:pt>
                <c:pt idx="40">
                  <c:v>14.026735659503796</c:v>
                </c:pt>
                <c:pt idx="41">
                  <c:v>13.582762659219689</c:v>
                </c:pt>
                <c:pt idx="42">
                  <c:v>9.8917534429896481</c:v>
                </c:pt>
                <c:pt idx="43">
                  <c:v>19.333945574943208</c:v>
                </c:pt>
                <c:pt idx="44">
                  <c:v>7.3136242999555536</c:v>
                </c:pt>
                <c:pt idx="45">
                  <c:v>12.998988678680799</c:v>
                </c:pt>
                <c:pt idx="46">
                  <c:v>20.423489814222101</c:v>
                </c:pt>
                <c:pt idx="47">
                  <c:v>15.200271172837724</c:v>
                </c:pt>
                <c:pt idx="48">
                  <c:v>15.889359213921622</c:v>
                </c:pt>
                <c:pt idx="49">
                  <c:v>18.109256039165253</c:v>
                </c:pt>
                <c:pt idx="50">
                  <c:v>20.989603849213481</c:v>
                </c:pt>
                <c:pt idx="51">
                  <c:v>22.578913301990454</c:v>
                </c:pt>
                <c:pt idx="52">
                  <c:v>12.852857117839973</c:v>
                </c:pt>
                <c:pt idx="53">
                  <c:v>18.315651479710038</c:v>
                </c:pt>
                <c:pt idx="54">
                  <c:v>26.915816927051733</c:v>
                </c:pt>
                <c:pt idx="55">
                  <c:v>29.476799442804271</c:v>
                </c:pt>
                <c:pt idx="56">
                  <c:v>24.294296245863137</c:v>
                </c:pt>
                <c:pt idx="57">
                  <c:v>29.253198983574855</c:v>
                </c:pt>
                <c:pt idx="58">
                  <c:v>23.364814962040477</c:v>
                </c:pt>
                <c:pt idx="59">
                  <c:v>27.824256784501017</c:v>
                </c:pt>
                <c:pt idx="60">
                  <c:v>32.479185827724358</c:v>
                </c:pt>
                <c:pt idx="61">
                  <c:v>24.2278755032997</c:v>
                </c:pt>
                <c:pt idx="62">
                  <c:v>33.330947260759586</c:v>
                </c:pt>
                <c:pt idx="63">
                  <c:v>29.13065836207814</c:v>
                </c:pt>
                <c:pt idx="64">
                  <c:v>34.875616115125403</c:v>
                </c:pt>
                <c:pt idx="65">
                  <c:v>36.897017172308736</c:v>
                </c:pt>
                <c:pt idx="66">
                  <c:v>35.40986342702783</c:v>
                </c:pt>
                <c:pt idx="67">
                  <c:v>35.989918087419987</c:v>
                </c:pt>
                <c:pt idx="68">
                  <c:v>42.760902275488881</c:v>
                </c:pt>
                <c:pt idx="69">
                  <c:v>39.854962751414376</c:v>
                </c:pt>
                <c:pt idx="70">
                  <c:v>41.823815575126631</c:v>
                </c:pt>
                <c:pt idx="71">
                  <c:v>39.520737660214252</c:v>
                </c:pt>
                <c:pt idx="72">
                  <c:v>51.472690877895339</c:v>
                </c:pt>
                <c:pt idx="73">
                  <c:v>51.529948715431992</c:v>
                </c:pt>
                <c:pt idx="74">
                  <c:v>49.487091731493216</c:v>
                </c:pt>
                <c:pt idx="75">
                  <c:v>49.802319739629979</c:v>
                </c:pt>
                <c:pt idx="76">
                  <c:v>48.008489922428389</c:v>
                </c:pt>
                <c:pt idx="77">
                  <c:v>53.616925210436349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EB3-4E27-A13D-B8D8A0F712F3}"/>
            </c:ext>
          </c:extLst>
        </c:ser>
        <c:ser>
          <c:idx val="2"/>
          <c:order val="2"/>
          <c:tx>
            <c:strRef>
              <c:f>'Mortality by birth year (EAM)'!$A$23</c:f>
              <c:strCache>
                <c:ptCount val="1"/>
                <c:pt idx="0">
                  <c:v>102.5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(EAM)'!$B$23:$FH$23</c:f>
              <c:numCache>
                <c:formatCode>0.00</c:formatCode>
                <c:ptCount val="1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135.86956521739131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92.910898448388011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76.555023923444978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61.199510403916761</c:v>
                </c:pt>
                <c:pt idx="35">
                  <c:v>59.808612440191382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80.628905462608344</c:v>
                </c:pt>
                <c:pt idx="44">
                  <c:v>38.427840201669305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28.595612289250337</c:v>
                </c:pt>
                <c:pt idx="50">
                  <c:v>0</c:v>
                </c:pt>
                <c:pt idx="51">
                  <c:v>25.063410428383808</c:v>
                </c:pt>
                <c:pt idx="52">
                  <c:v>0</c:v>
                </c:pt>
                <c:pt idx="53">
                  <c:v>21.582842503523398</c:v>
                </c:pt>
                <c:pt idx="54">
                  <c:v>20.411579080580832</c:v>
                </c:pt>
                <c:pt idx="55">
                  <c:v>19.567403835993847</c:v>
                </c:pt>
                <c:pt idx="56">
                  <c:v>94.076740278580033</c:v>
                </c:pt>
                <c:pt idx="57">
                  <c:v>17.52218746988374</c:v>
                </c:pt>
                <c:pt idx="58">
                  <c:v>33.635944715961259</c:v>
                </c:pt>
                <c:pt idx="59">
                  <c:v>32.370106853722724</c:v>
                </c:pt>
                <c:pt idx="60">
                  <c:v>31.111214815160491</c:v>
                </c:pt>
                <c:pt idx="61">
                  <c:v>44.26868138354385</c:v>
                </c:pt>
                <c:pt idx="62">
                  <c:v>32.770768474520729</c:v>
                </c:pt>
                <c:pt idx="63">
                  <c:v>31.8420633657061</c:v>
                </c:pt>
                <c:pt idx="64">
                  <c:v>15.422578655151142</c:v>
                </c:pt>
                <c:pt idx="65">
                  <c:v>29.209872937052722</c:v>
                </c:pt>
                <c:pt idx="66">
                  <c:v>41.248453183005637</c:v>
                </c:pt>
                <c:pt idx="67">
                  <c:v>13.085579691180317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EB3-4E27-A13D-B8D8A0F71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97360"/>
        <c:axId val="1"/>
      </c:scatterChart>
      <c:valAx>
        <c:axId val="782197360"/>
        <c:scaling>
          <c:orientation val="minMax"/>
          <c:max val="1910"/>
          <c:min val="182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9334868547690497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5336051798633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197360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619658148309349"/>
          <c:y val="0.60741056359741841"/>
          <c:w val="0.198101402662541"/>
          <c:h val="0.168596848450994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
sub-title</a:t>
            </a:r>
          </a:p>
        </c:rich>
      </c:tx>
      <c:layout>
        <c:manualLayout>
          <c:xMode val="edge"/>
          <c:yMode val="edge"/>
          <c:x val="0.43429922891403222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72068738033103"/>
          <c:y val="0.11085820172120184"/>
          <c:w val="0.74668990234342381"/>
          <c:h val="0.69286376075751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'Decades (EA)'!$I$4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(EA)'!$I$5:$I$25</c:f>
              <c:numCache>
                <c:formatCode>0</c:formatCode>
                <c:ptCount val="21"/>
                <c:pt idx="7">
                  <c:v>0.45902900057141666</c:v>
                </c:pt>
                <c:pt idx="8">
                  <c:v>0.66190700936663227</c:v>
                </c:pt>
                <c:pt idx="9">
                  <c:v>1.701401166499902</c:v>
                </c:pt>
                <c:pt idx="10">
                  <c:v>3.2922324952471618</c:v>
                </c:pt>
                <c:pt idx="11">
                  <c:v>5.5073456392742557</c:v>
                </c:pt>
                <c:pt idx="12">
                  <c:v>8.7342768291239281</c:v>
                </c:pt>
                <c:pt idx="13">
                  <c:v>12.883224933016022</c:v>
                </c:pt>
                <c:pt idx="14">
                  <c:v>17.880193538896705</c:v>
                </c:pt>
                <c:pt idx="15">
                  <c:v>22.269081686436827</c:v>
                </c:pt>
                <c:pt idx="16">
                  <c:v>27.31566833873487</c:v>
                </c:pt>
                <c:pt idx="17">
                  <c:v>29.827021318065679</c:v>
                </c:pt>
                <c:pt idx="18">
                  <c:v>35.506569290018376</c:v>
                </c:pt>
                <c:pt idx="19">
                  <c:v>37.143215132702032</c:v>
                </c:pt>
                <c:pt idx="20">
                  <c:v>40.143814179664261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2A-48A7-8B65-1395C2799E99}"/>
            </c:ext>
          </c:extLst>
        </c:ser>
        <c:ser>
          <c:idx val="1"/>
          <c:order val="1"/>
          <c:tx>
            <c:strRef>
              <c:f>'Decades (EA)'!$J$4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(EA)'!$J$5:$J$26</c:f>
              <c:numCache>
                <c:formatCode>0</c:formatCode>
                <c:ptCount val="22"/>
                <c:pt idx="5">
                  <c:v>0.13032319762040268</c:v>
                </c:pt>
                <c:pt idx="6">
                  <c:v>0.21987821143440375</c:v>
                </c:pt>
                <c:pt idx="7">
                  <c:v>0.40523739465929492</c:v>
                </c:pt>
                <c:pt idx="8">
                  <c:v>0.74248340104751376</c:v>
                </c:pt>
                <c:pt idx="9">
                  <c:v>1.5130173461447016</c:v>
                </c:pt>
                <c:pt idx="10">
                  <c:v>3.2811563048680972</c:v>
                </c:pt>
                <c:pt idx="11">
                  <c:v>5.905241587438474</c:v>
                </c:pt>
                <c:pt idx="12">
                  <c:v>9.4777873183872128</c:v>
                </c:pt>
                <c:pt idx="13">
                  <c:v>13.818529822112756</c:v>
                </c:pt>
                <c:pt idx="14">
                  <c:v>19.396659599648796</c:v>
                </c:pt>
                <c:pt idx="15">
                  <c:v>24.413496044796744</c:v>
                </c:pt>
                <c:pt idx="16">
                  <c:v>30.839802590835173</c:v>
                </c:pt>
                <c:pt idx="17">
                  <c:v>37.529024049406459</c:v>
                </c:pt>
                <c:pt idx="18">
                  <c:v>47.069755886509057</c:v>
                </c:pt>
                <c:pt idx="19">
                  <c:v>50.650581087284067</c:v>
                </c:pt>
                <c:pt idx="20">
                  <c:v>34.395365677045618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2A-48A7-8B65-1395C2799E99}"/>
            </c:ext>
          </c:extLst>
        </c:ser>
        <c:ser>
          <c:idx val="2"/>
          <c:order val="2"/>
          <c:tx>
            <c:strRef>
              <c:f>'Decades (EA)'!$K$4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(EA)'!$K$5:$K$26</c:f>
              <c:numCache>
                <c:formatCode>0</c:formatCode>
                <c:ptCount val="22"/>
                <c:pt idx="3">
                  <c:v>0.13536261488394327</c:v>
                </c:pt>
                <c:pt idx="4">
                  <c:v>0.12640692417999472</c:v>
                </c:pt>
                <c:pt idx="5">
                  <c:v>0.18365779923825371</c:v>
                </c:pt>
                <c:pt idx="6">
                  <c:v>0.22731443184631775</c:v>
                </c:pt>
                <c:pt idx="7">
                  <c:v>0.32454164398768531</c:v>
                </c:pt>
                <c:pt idx="8">
                  <c:v>0.77469915401602385</c:v>
                </c:pt>
                <c:pt idx="9">
                  <c:v>1.6735857553462061</c:v>
                </c:pt>
                <c:pt idx="10">
                  <c:v>3.4926733374423713</c:v>
                </c:pt>
                <c:pt idx="11">
                  <c:v>6.4195752104465083</c:v>
                </c:pt>
                <c:pt idx="12">
                  <c:v>10.450985193337175</c:v>
                </c:pt>
                <c:pt idx="13">
                  <c:v>14.911647509141654</c:v>
                </c:pt>
                <c:pt idx="14">
                  <c:v>20.039382714902537</c:v>
                </c:pt>
                <c:pt idx="15">
                  <c:v>27.09632370838284</c:v>
                </c:pt>
                <c:pt idx="16">
                  <c:v>35.433819252328249</c:v>
                </c:pt>
                <c:pt idx="17">
                  <c:v>44.493948799897403</c:v>
                </c:pt>
                <c:pt idx="18">
                  <c:v>54.386235750168893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2A-48A7-8B65-1395C2799E99}"/>
            </c:ext>
          </c:extLst>
        </c:ser>
        <c:ser>
          <c:idx val="3"/>
          <c:order val="3"/>
          <c:tx>
            <c:strRef>
              <c:f>'Decades (EA)'!$L$4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(EA)'!$L$5:$L$26</c:f>
              <c:numCache>
                <c:formatCode>0</c:formatCode>
                <c:ptCount val="22"/>
                <c:pt idx="0">
                  <c:v>0.89567701903669039</c:v>
                </c:pt>
                <c:pt idx="1">
                  <c:v>1.2540887233568048</c:v>
                </c:pt>
                <c:pt idx="2">
                  <c:v>0.2471905489495102</c:v>
                </c:pt>
                <c:pt idx="3">
                  <c:v>9.8479345210974609E-2</c:v>
                </c:pt>
                <c:pt idx="4">
                  <c:v>0.1251905177794424</c:v>
                </c:pt>
                <c:pt idx="5">
                  <c:v>0.16354492379198965</c:v>
                </c:pt>
                <c:pt idx="6">
                  <c:v>0.18374224262148359</c:v>
                </c:pt>
                <c:pt idx="7">
                  <c:v>0.32502888228768029</c:v>
                </c:pt>
                <c:pt idx="8">
                  <c:v>0.76659872984547228</c:v>
                </c:pt>
                <c:pt idx="9">
                  <c:v>1.7801253498867189</c:v>
                </c:pt>
                <c:pt idx="10">
                  <c:v>3.8270013921524217</c:v>
                </c:pt>
                <c:pt idx="11">
                  <c:v>6.7715286128138592</c:v>
                </c:pt>
                <c:pt idx="12">
                  <c:v>10.820786438051137</c:v>
                </c:pt>
                <c:pt idx="13">
                  <c:v>15.896737780640672</c:v>
                </c:pt>
                <c:pt idx="14">
                  <c:v>22.195431364153791</c:v>
                </c:pt>
                <c:pt idx="15">
                  <c:v>29.706411355230404</c:v>
                </c:pt>
                <c:pt idx="16">
                  <c:v>37.365424023889695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32A-48A7-8B65-1395C2799E99}"/>
            </c:ext>
          </c:extLst>
        </c:ser>
        <c:ser>
          <c:idx val="4"/>
          <c:order val="4"/>
          <c:tx>
            <c:strRef>
              <c:f>'Decades (EA)'!$M$4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(EA)'!$M$5:$M$26</c:f>
              <c:numCache>
                <c:formatCode>0</c:formatCode>
                <c:ptCount val="22"/>
                <c:pt idx="0">
                  <c:v>0.79894984918749601</c:v>
                </c:pt>
                <c:pt idx="1">
                  <c:v>1.2616741232602451</c:v>
                </c:pt>
                <c:pt idx="2">
                  <c:v>0.39801563053310163</c:v>
                </c:pt>
                <c:pt idx="3">
                  <c:v>8.7335642136583347E-2</c:v>
                </c:pt>
                <c:pt idx="4">
                  <c:v>8.8171997114771777E-2</c:v>
                </c:pt>
                <c:pt idx="5">
                  <c:v>8.2718968474836535E-2</c:v>
                </c:pt>
                <c:pt idx="6">
                  <c:v>0.14929910374201286</c:v>
                </c:pt>
                <c:pt idx="7">
                  <c:v>0.29436480157580397</c:v>
                </c:pt>
                <c:pt idx="8">
                  <c:v>0.75032687052205693</c:v>
                </c:pt>
                <c:pt idx="9">
                  <c:v>1.8469830779457403</c:v>
                </c:pt>
                <c:pt idx="10">
                  <c:v>3.8885704842111193</c:v>
                </c:pt>
                <c:pt idx="11">
                  <c:v>6.9764924156497843</c:v>
                </c:pt>
                <c:pt idx="12">
                  <c:v>11.605317338528419</c:v>
                </c:pt>
                <c:pt idx="13">
                  <c:v>17.45938308271645</c:v>
                </c:pt>
                <c:pt idx="14">
                  <c:v>23.796015576866719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32A-48A7-8B65-1395C2799E99}"/>
            </c:ext>
          </c:extLst>
        </c:ser>
        <c:ser>
          <c:idx val="5"/>
          <c:order val="5"/>
          <c:tx>
            <c:strRef>
              <c:f>'Decades (EA)'!$N$4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(EA)'!$N$5:$N$26</c:f>
              <c:numCache>
                <c:formatCode>0</c:formatCode>
                <c:ptCount val="22"/>
                <c:pt idx="0">
                  <c:v>0.7605156423701418</c:v>
                </c:pt>
                <c:pt idx="1">
                  <c:v>1.0934561013835473</c:v>
                </c:pt>
                <c:pt idx="2">
                  <c:v>0.37477955827543358</c:v>
                </c:pt>
                <c:pt idx="3">
                  <c:v>8.0498077575427429E-2</c:v>
                </c:pt>
                <c:pt idx="4">
                  <c:v>7.129304785346291E-2</c:v>
                </c:pt>
                <c:pt idx="5">
                  <c:v>7.9457674076965662E-2</c:v>
                </c:pt>
                <c:pt idx="6">
                  <c:v>0.11021859784126931</c:v>
                </c:pt>
                <c:pt idx="7">
                  <c:v>0.26474245092807519</c:v>
                </c:pt>
                <c:pt idx="8">
                  <c:v>0.61095770264463589</c:v>
                </c:pt>
                <c:pt idx="9">
                  <c:v>1.5883586674822943</c:v>
                </c:pt>
                <c:pt idx="10">
                  <c:v>3.7091200543282428</c:v>
                </c:pt>
                <c:pt idx="11">
                  <c:v>7.2577647582504934</c:v>
                </c:pt>
                <c:pt idx="12">
                  <c:v>11.341598736280242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32A-48A7-8B65-1395C2799E99}"/>
            </c:ext>
          </c:extLst>
        </c:ser>
        <c:ser>
          <c:idx val="6"/>
          <c:order val="6"/>
          <c:tx>
            <c:strRef>
              <c:f>'Decades (EA)'!$O$4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(EA)'!$O$5:$O$26</c:f>
              <c:numCache>
                <c:formatCode>0</c:formatCode>
                <c:ptCount val="22"/>
                <c:pt idx="0">
                  <c:v>0.52099387467446112</c:v>
                </c:pt>
                <c:pt idx="1">
                  <c:v>0.99237838231539843</c:v>
                </c:pt>
                <c:pt idx="2">
                  <c:v>0.38237059324285111</c:v>
                </c:pt>
                <c:pt idx="3">
                  <c:v>7.17439176865734E-2</c:v>
                </c:pt>
                <c:pt idx="4">
                  <c:v>6.22521041135356E-2</c:v>
                </c:pt>
                <c:pt idx="5">
                  <c:v>7.402120321260805E-2</c:v>
                </c:pt>
                <c:pt idx="6">
                  <c:v>9.7826764356114843E-2</c:v>
                </c:pt>
                <c:pt idx="7">
                  <c:v>0.22162697702907241</c:v>
                </c:pt>
                <c:pt idx="8">
                  <c:v>0.60144192195562851</c:v>
                </c:pt>
                <c:pt idx="9">
                  <c:v>1.5753771730433475</c:v>
                </c:pt>
                <c:pt idx="10">
                  <c:v>3.7170874249896291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32A-48A7-8B65-1395C2799E99}"/>
            </c:ext>
          </c:extLst>
        </c:ser>
        <c:ser>
          <c:idx val="7"/>
          <c:order val="7"/>
          <c:tx>
            <c:strRef>
              <c:f>'Decades (EA)'!$P$4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(EA)'!$P$5:$P$26</c:f>
              <c:numCache>
                <c:formatCode>0</c:formatCode>
                <c:ptCount val="22"/>
                <c:pt idx="0">
                  <c:v>0.39553990948034412</c:v>
                </c:pt>
                <c:pt idx="1">
                  <c:v>0.51119574294533054</c:v>
                </c:pt>
                <c:pt idx="2">
                  <c:v>0.2722373269789195</c:v>
                </c:pt>
                <c:pt idx="3">
                  <c:v>5.5046099108393899E-2</c:v>
                </c:pt>
                <c:pt idx="4">
                  <c:v>4.4672715237414728E-2</c:v>
                </c:pt>
                <c:pt idx="5">
                  <c:v>5.0888614493907053E-2</c:v>
                </c:pt>
                <c:pt idx="6">
                  <c:v>7.1598716455303246E-2</c:v>
                </c:pt>
                <c:pt idx="7">
                  <c:v>0.1963924813324778</c:v>
                </c:pt>
                <c:pt idx="8">
                  <c:v>0.38304816107090056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32A-48A7-8B65-1395C2799E99}"/>
            </c:ext>
          </c:extLst>
        </c:ser>
        <c:ser>
          <c:idx val="8"/>
          <c:order val="8"/>
          <c:tx>
            <c:strRef>
              <c:f>'Decades (EA)'!$Q$4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(EA)'!$Q$5:$Q$26</c:f>
              <c:numCache>
                <c:formatCode>0</c:formatCode>
                <c:ptCount val="22"/>
                <c:pt idx="0">
                  <c:v>0.26963946255561666</c:v>
                </c:pt>
                <c:pt idx="1">
                  <c:v>0.26297780120587366</c:v>
                </c:pt>
                <c:pt idx="2">
                  <c:v>0.13640768191972596</c:v>
                </c:pt>
                <c:pt idx="3">
                  <c:v>3.0762898258892949E-2</c:v>
                </c:pt>
                <c:pt idx="4">
                  <c:v>2.4494129509738647E-2</c:v>
                </c:pt>
                <c:pt idx="5">
                  <c:v>4.0181476513447036E-2</c:v>
                </c:pt>
                <c:pt idx="6">
                  <c:v>3.945354213901324E-2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32A-48A7-8B65-1395C2799E99}"/>
            </c:ext>
          </c:extLst>
        </c:ser>
        <c:ser>
          <c:idx val="9"/>
          <c:order val="9"/>
          <c:tx>
            <c:strRef>
              <c:f>'Decades (EA)'!$R$4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(EA)'!$R$5:$R$26</c:f>
              <c:numCache>
                <c:formatCode>0</c:formatCode>
                <c:ptCount val="22"/>
                <c:pt idx="0">
                  <c:v>9.0368919844971793E-2</c:v>
                </c:pt>
                <c:pt idx="1">
                  <c:v>0.12690207665842865</c:v>
                </c:pt>
                <c:pt idx="2">
                  <c:v>0.12533213406365235</c:v>
                </c:pt>
                <c:pt idx="3">
                  <c:v>2.3988546908164168E-2</c:v>
                </c:pt>
                <c:pt idx="4">
                  <c:v>2.5506729440428269E-2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32A-48A7-8B65-1395C2799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11920"/>
        <c:axId val="1"/>
      </c:scatterChart>
      <c:valAx>
        <c:axId val="782211920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5226188795481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1409823821007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11920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524603804596629"/>
          <c:y val="0.28638368777977141"/>
          <c:w val="0.36001120291557931"/>
          <c:h val="0.2886932336489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88907969979775"/>
          <c:y val="0.14389064170712054"/>
          <c:w val="0.65884505503935276"/>
          <c:h val="0.61153522725526233"/>
        </c:manualLayout>
      </c:layout>
      <c:lineChart>
        <c:grouping val="standard"/>
        <c:varyColors val="0"/>
        <c:ser>
          <c:idx val="0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(EA)'!$B$4:$J$4</c:f>
              <c:strCache>
                <c:ptCount val="9"/>
                <c:pt idx="0">
                  <c:v>1820s</c:v>
                </c:pt>
                <c:pt idx="1">
                  <c:v>1830s</c:v>
                </c:pt>
                <c:pt idx="2">
                  <c:v>1840s</c:v>
                </c:pt>
                <c:pt idx="3">
                  <c:v>1850s</c:v>
                </c:pt>
                <c:pt idx="4">
                  <c:v>1860s</c:v>
                </c:pt>
                <c:pt idx="5">
                  <c:v>1870s</c:v>
                </c:pt>
                <c:pt idx="6">
                  <c:v>1880s</c:v>
                </c:pt>
                <c:pt idx="7">
                  <c:v>1890s</c:v>
                </c:pt>
                <c:pt idx="8">
                  <c:v>1900s</c:v>
                </c:pt>
              </c:strCache>
            </c:strRef>
          </c:cat>
          <c:val>
            <c:numRef>
              <c:f>'Decades (EA)'!$B$22:$J$22</c:f>
              <c:numCache>
                <c:formatCode>0</c:formatCode>
                <c:ptCount val="9"/>
                <c:pt idx="2">
                  <c:v>7.9489532673811087</c:v>
                </c:pt>
                <c:pt idx="3">
                  <c:v>6.6353051995972825</c:v>
                </c:pt>
                <c:pt idx="4">
                  <c:v>11.101611902803738</c:v>
                </c:pt>
                <c:pt idx="5">
                  <c:v>17.25667746466782</c:v>
                </c:pt>
                <c:pt idx="6">
                  <c:v>23.935988949639796</c:v>
                </c:pt>
                <c:pt idx="7">
                  <c:v>29.827021318065679</c:v>
                </c:pt>
                <c:pt idx="8">
                  <c:v>37.529024049406459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567-4BB1-B513-9B3F2406020D}"/>
            </c:ext>
          </c:extLst>
        </c:ser>
        <c:ser>
          <c:idx val="1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(EA)'!$B$4:$J$4</c:f>
              <c:strCache>
                <c:ptCount val="9"/>
                <c:pt idx="0">
                  <c:v>1820s</c:v>
                </c:pt>
                <c:pt idx="1">
                  <c:v>1830s</c:v>
                </c:pt>
                <c:pt idx="2">
                  <c:v>1840s</c:v>
                </c:pt>
                <c:pt idx="3">
                  <c:v>1850s</c:v>
                </c:pt>
                <c:pt idx="4">
                  <c:v>1860s</c:v>
                </c:pt>
                <c:pt idx="5">
                  <c:v>1870s</c:v>
                </c:pt>
                <c:pt idx="6">
                  <c:v>1880s</c:v>
                </c:pt>
                <c:pt idx="7">
                  <c:v>1890s</c:v>
                </c:pt>
                <c:pt idx="8">
                  <c:v>1900s</c:v>
                </c:pt>
              </c:strCache>
            </c:strRef>
          </c:cat>
          <c:val>
            <c:numRef>
              <c:f>'Decades (EA)'!$B$24:$J$24</c:f>
              <c:numCache>
                <c:formatCode>0</c:formatCode>
                <c:ptCount val="9"/>
                <c:pt idx="1">
                  <c:v>4.2561613255388835</c:v>
                </c:pt>
                <c:pt idx="2">
                  <c:v>4.6661965473645202</c:v>
                </c:pt>
                <c:pt idx="3">
                  <c:v>6.2333881504413275</c:v>
                </c:pt>
                <c:pt idx="4">
                  <c:v>12.628653902410896</c:v>
                </c:pt>
                <c:pt idx="5">
                  <c:v>16.550516043165743</c:v>
                </c:pt>
                <c:pt idx="6">
                  <c:v>25.292480011012326</c:v>
                </c:pt>
                <c:pt idx="7">
                  <c:v>37.143215132702032</c:v>
                </c:pt>
                <c:pt idx="8">
                  <c:v>50.650581087284067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567-4BB1-B513-9B3F2406020D}"/>
            </c:ext>
          </c:extLst>
        </c:ser>
        <c:ser>
          <c:idx val="2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(EA)'!$B$4:$J$4</c:f>
              <c:strCache>
                <c:ptCount val="9"/>
                <c:pt idx="0">
                  <c:v>1820s</c:v>
                </c:pt>
                <c:pt idx="1">
                  <c:v>1830s</c:v>
                </c:pt>
                <c:pt idx="2">
                  <c:v>1840s</c:v>
                </c:pt>
                <c:pt idx="3">
                  <c:v>1850s</c:v>
                </c:pt>
                <c:pt idx="4">
                  <c:v>1860s</c:v>
                </c:pt>
                <c:pt idx="5">
                  <c:v>1870s</c:v>
                </c:pt>
                <c:pt idx="6">
                  <c:v>1880s</c:v>
                </c:pt>
                <c:pt idx="7">
                  <c:v>1890s</c:v>
                </c:pt>
                <c:pt idx="8">
                  <c:v>1900s</c:v>
                </c:pt>
              </c:strCache>
            </c:strRef>
          </c:cat>
          <c:val>
            <c:numRef>
              <c:f>'Decades (EA)'!$C$26:$J$26</c:f>
              <c:numCache>
                <c:formatCode>0</c:formatCode>
                <c:ptCount val="8"/>
                <c:pt idx="0">
                  <c:v>13.617596112993366</c:v>
                </c:pt>
                <c:pt idx="1">
                  <c:v>10.691002238695869</c:v>
                </c:pt>
                <c:pt idx="2">
                  <c:v>7.6534868520749351</c:v>
                </c:pt>
                <c:pt idx="3">
                  <c:v>10.622195076612583</c:v>
                </c:pt>
                <c:pt idx="4">
                  <c:v>16.178360601420845</c:v>
                </c:pt>
                <c:pt idx="5">
                  <c:v>32.546774234960942</c:v>
                </c:pt>
                <c:pt idx="6">
                  <c:v>27.073590942653212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567-4BB1-B513-9B3F24060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197776"/>
        <c:axId val="1"/>
      </c:lineChart>
      <c:catAx>
        <c:axId val="7821977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82197776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
sub-title</a:t>
            </a:r>
          </a:p>
        </c:rich>
      </c:tx>
      <c:layout>
        <c:manualLayout>
          <c:xMode val="edge"/>
          <c:yMode val="edge"/>
          <c:x val="0.38477387824839693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101402662541"/>
          <c:y val="0.19862094475048664"/>
          <c:w val="0.73526097526673873"/>
          <c:h val="0.59586283425145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(EAF)'!$A$19</c:f>
              <c:strCache>
                <c:ptCount val="1"/>
                <c:pt idx="0">
                  <c:v>82.5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(EAF)'!$B$19:$FH$19</c:f>
              <c:numCache>
                <c:formatCode>0.00</c:formatCode>
                <c:ptCount val="163"/>
                <c:pt idx="20">
                  <c:v>8.514024399229152</c:v>
                </c:pt>
                <c:pt idx="21">
                  <c:v>7.5503989127425566</c:v>
                </c:pt>
                <c:pt idx="22">
                  <c:v>5.4103527099104136</c:v>
                </c:pt>
                <c:pt idx="23">
                  <c:v>6.7431186474203075</c:v>
                </c:pt>
                <c:pt idx="24">
                  <c:v>7.0117149576060918</c:v>
                </c:pt>
                <c:pt idx="25">
                  <c:v>7.8118164660592209</c:v>
                </c:pt>
                <c:pt idx="26">
                  <c:v>6.9680480158234417</c:v>
                </c:pt>
                <c:pt idx="27">
                  <c:v>8.6900099645447604</c:v>
                </c:pt>
                <c:pt idx="28">
                  <c:v>7.4919625289494114</c:v>
                </c:pt>
                <c:pt idx="29">
                  <c:v>9.9104902539337889</c:v>
                </c:pt>
                <c:pt idx="30">
                  <c:v>8.5864019316381945</c:v>
                </c:pt>
                <c:pt idx="31">
                  <c:v>8.265491829495204</c:v>
                </c:pt>
                <c:pt idx="32">
                  <c:v>10.544124239418499</c:v>
                </c:pt>
                <c:pt idx="33">
                  <c:v>9.5031652458573035</c:v>
                </c:pt>
                <c:pt idx="34">
                  <c:v>7.5528789953624598</c:v>
                </c:pt>
                <c:pt idx="35">
                  <c:v>7.8510270192523901</c:v>
                </c:pt>
                <c:pt idx="36">
                  <c:v>9.1451982505049418</c:v>
                </c:pt>
                <c:pt idx="37">
                  <c:v>10.963510222018128</c:v>
                </c:pt>
                <c:pt idx="38">
                  <c:v>12.375365444541583</c:v>
                </c:pt>
                <c:pt idx="39">
                  <c:v>10.586908303922486</c:v>
                </c:pt>
                <c:pt idx="40">
                  <c:v>11.688718420356411</c:v>
                </c:pt>
                <c:pt idx="41">
                  <c:v>12.364631522318538</c:v>
                </c:pt>
                <c:pt idx="42">
                  <c:v>9.4741043438621642</c:v>
                </c:pt>
                <c:pt idx="43">
                  <c:v>10.586299380218801</c:v>
                </c:pt>
                <c:pt idx="44">
                  <c:v>13.093781047427044</c:v>
                </c:pt>
                <c:pt idx="45">
                  <c:v>13.094683672295863</c:v>
                </c:pt>
                <c:pt idx="46">
                  <c:v>10.477782059601031</c:v>
                </c:pt>
                <c:pt idx="47">
                  <c:v>15.163562397616994</c:v>
                </c:pt>
                <c:pt idx="48">
                  <c:v>12.684647679870016</c:v>
                </c:pt>
                <c:pt idx="49">
                  <c:v>11.522353853195318</c:v>
                </c:pt>
                <c:pt idx="50">
                  <c:v>11.064072271435725</c:v>
                </c:pt>
                <c:pt idx="51">
                  <c:v>12.780458839103636</c:v>
                </c:pt>
                <c:pt idx="52">
                  <c:v>13.83271041912373</c:v>
                </c:pt>
                <c:pt idx="53">
                  <c:v>12.052456981685367</c:v>
                </c:pt>
                <c:pt idx="54">
                  <c:v>14.139772759632987</c:v>
                </c:pt>
                <c:pt idx="55">
                  <c:v>13.14460101218166</c:v>
                </c:pt>
                <c:pt idx="56">
                  <c:v>14.868571750497248</c:v>
                </c:pt>
                <c:pt idx="57">
                  <c:v>14.625374330844778</c:v>
                </c:pt>
                <c:pt idx="58">
                  <c:v>13.05064398194474</c:v>
                </c:pt>
                <c:pt idx="59">
                  <c:v>12.097774345200486</c:v>
                </c:pt>
                <c:pt idx="60">
                  <c:v>15.653184626182028</c:v>
                </c:pt>
                <c:pt idx="61">
                  <c:v>13.434786173193016</c:v>
                </c:pt>
                <c:pt idx="62">
                  <c:v>12.756350598716907</c:v>
                </c:pt>
                <c:pt idx="63">
                  <c:v>14.526074717055934</c:v>
                </c:pt>
                <c:pt idx="64">
                  <c:v>14.68739803145829</c:v>
                </c:pt>
                <c:pt idx="65">
                  <c:v>16.564151190348102</c:v>
                </c:pt>
                <c:pt idx="66">
                  <c:v>13.562730071655253</c:v>
                </c:pt>
                <c:pt idx="67">
                  <c:v>16.288363758997601</c:v>
                </c:pt>
                <c:pt idx="68">
                  <c:v>14.627789743200282</c:v>
                </c:pt>
                <c:pt idx="69">
                  <c:v>15.990057484103884</c:v>
                </c:pt>
                <c:pt idx="70">
                  <c:v>15.375288375264624</c:v>
                </c:pt>
                <c:pt idx="71">
                  <c:v>16.569865496145301</c:v>
                </c:pt>
                <c:pt idx="72">
                  <c:v>16.443275763050806</c:v>
                </c:pt>
                <c:pt idx="73">
                  <c:v>17.308715476115214</c:v>
                </c:pt>
                <c:pt idx="74">
                  <c:v>16.546115972216434</c:v>
                </c:pt>
                <c:pt idx="75">
                  <c:v>18.0973478002152</c:v>
                </c:pt>
                <c:pt idx="76">
                  <c:v>19.267563194499264</c:v>
                </c:pt>
                <c:pt idx="77">
                  <c:v>18.140731067559898</c:v>
                </c:pt>
                <c:pt idx="78">
                  <c:v>19.401935733543315</c:v>
                </c:pt>
                <c:pt idx="79">
                  <c:v>19.144944045788503</c:v>
                </c:pt>
                <c:pt idx="80">
                  <c:v>18.20880404324673</c:v>
                </c:pt>
                <c:pt idx="81">
                  <c:v>19.400396244108226</c:v>
                </c:pt>
                <c:pt idx="82">
                  <c:v>23.001209194774159</c:v>
                </c:pt>
                <c:pt idx="83">
                  <c:v>21.796250565864199</c:v>
                </c:pt>
                <c:pt idx="84">
                  <c:v>23.169001992298952</c:v>
                </c:pt>
                <c:pt idx="85">
                  <c:v>23.196866118749519</c:v>
                </c:pt>
                <c:pt idx="86">
                  <c:v>23.00848854287015</c:v>
                </c:pt>
                <c:pt idx="87">
                  <c:v>22.706545395509117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E6-4504-860F-B8735070911C}"/>
            </c:ext>
          </c:extLst>
        </c:ser>
        <c:ser>
          <c:idx val="1"/>
          <c:order val="1"/>
          <c:tx>
            <c:strRef>
              <c:f>'Mortality by birth year (EAF)'!$A$21</c:f>
              <c:strCache>
                <c:ptCount val="1"/>
                <c:pt idx="0">
                  <c:v>92.5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(EAF)'!$B$21:$FH$21</c:f>
              <c:numCache>
                <c:formatCode>0.00</c:formatCode>
                <c:ptCount val="163"/>
                <c:pt idx="10">
                  <c:v>5.747142951560205</c:v>
                </c:pt>
                <c:pt idx="11">
                  <c:v>2.7746331934918205</c:v>
                </c:pt>
                <c:pt idx="12">
                  <c:v>2.6568399014843767</c:v>
                </c:pt>
                <c:pt idx="13">
                  <c:v>5.047369563352059</c:v>
                </c:pt>
                <c:pt idx="14">
                  <c:v>9.7588347951254608</c:v>
                </c:pt>
                <c:pt idx="15">
                  <c:v>7.1241308560355625</c:v>
                </c:pt>
                <c:pt idx="16">
                  <c:v>2.2674040264560702</c:v>
                </c:pt>
                <c:pt idx="17">
                  <c:v>4.4989112634742394</c:v>
                </c:pt>
                <c:pt idx="18">
                  <c:v>6.6691713110034661</c:v>
                </c:pt>
                <c:pt idx="19">
                  <c:v>14.921555252387449</c:v>
                </c:pt>
                <c:pt idx="20">
                  <c:v>1.9615711345235087</c:v>
                </c:pt>
                <c:pt idx="21">
                  <c:v>1.8551813526965786</c:v>
                </c:pt>
                <c:pt idx="22">
                  <c:v>5.2250581457533114</c:v>
                </c:pt>
                <c:pt idx="23">
                  <c:v>7.9786590657066832</c:v>
                </c:pt>
                <c:pt idx="24">
                  <c:v>3.0586317532008391</c:v>
                </c:pt>
                <c:pt idx="25">
                  <c:v>2.8922524049006446</c:v>
                </c:pt>
                <c:pt idx="26">
                  <c:v>4.1112334781688924</c:v>
                </c:pt>
                <c:pt idx="27">
                  <c:v>12.848129050308446</c:v>
                </c:pt>
                <c:pt idx="28">
                  <c:v>14.61634167657259</c:v>
                </c:pt>
                <c:pt idx="29">
                  <c:v>5.7907614886102099</c:v>
                </c:pt>
                <c:pt idx="30">
                  <c:v>8.572095664159006</c:v>
                </c:pt>
                <c:pt idx="31">
                  <c:v>7.0749634830813362</c:v>
                </c:pt>
                <c:pt idx="32">
                  <c:v>7.8036378413616028</c:v>
                </c:pt>
                <c:pt idx="33">
                  <c:v>5.6238488684347425</c:v>
                </c:pt>
                <c:pt idx="34">
                  <c:v>7.3242024332648432</c:v>
                </c:pt>
                <c:pt idx="35">
                  <c:v>10.42698956736248</c:v>
                </c:pt>
                <c:pt idx="36">
                  <c:v>10.703593295071556</c:v>
                </c:pt>
                <c:pt idx="37">
                  <c:v>10.970456794932463</c:v>
                </c:pt>
                <c:pt idx="38">
                  <c:v>12.801397611409811</c:v>
                </c:pt>
                <c:pt idx="39">
                  <c:v>6.1562897273071471</c:v>
                </c:pt>
                <c:pt idx="40">
                  <c:v>11.014615163276442</c:v>
                </c:pt>
                <c:pt idx="41">
                  <c:v>14.293183139736312</c:v>
                </c:pt>
                <c:pt idx="42">
                  <c:v>7.7533504165487503</c:v>
                </c:pt>
                <c:pt idx="43">
                  <c:v>13.649703118957161</c:v>
                </c:pt>
                <c:pt idx="44">
                  <c:v>16.758347440978721</c:v>
                </c:pt>
                <c:pt idx="45">
                  <c:v>10.219417014961431</c:v>
                </c:pt>
                <c:pt idx="46">
                  <c:v>8.7627323718409009</c:v>
                </c:pt>
                <c:pt idx="47">
                  <c:v>12.208276770274088</c:v>
                </c:pt>
                <c:pt idx="48">
                  <c:v>10.82592321443312</c:v>
                </c:pt>
                <c:pt idx="49">
                  <c:v>15.461255639492995</c:v>
                </c:pt>
                <c:pt idx="50">
                  <c:v>12.686690793751405</c:v>
                </c:pt>
                <c:pt idx="51">
                  <c:v>11.195799397835859</c:v>
                </c:pt>
                <c:pt idx="52">
                  <c:v>16.047235475273343</c:v>
                </c:pt>
                <c:pt idx="53">
                  <c:v>10.936692511096384</c:v>
                </c:pt>
                <c:pt idx="54">
                  <c:v>11.604679251661944</c:v>
                </c:pt>
                <c:pt idx="55">
                  <c:v>12.490191772271999</c:v>
                </c:pt>
                <c:pt idx="56">
                  <c:v>15.756119110874749</c:v>
                </c:pt>
                <c:pt idx="57">
                  <c:v>13.4720617999041</c:v>
                </c:pt>
                <c:pt idx="58">
                  <c:v>18.20516386729852</c:v>
                </c:pt>
                <c:pt idx="59">
                  <c:v>13.554986022822904</c:v>
                </c:pt>
                <c:pt idx="60">
                  <c:v>13.588082707941828</c:v>
                </c:pt>
                <c:pt idx="61">
                  <c:v>17.404215176599948</c:v>
                </c:pt>
                <c:pt idx="62">
                  <c:v>18.242372873709233</c:v>
                </c:pt>
                <c:pt idx="63">
                  <c:v>19.144011757768773</c:v>
                </c:pt>
                <c:pt idx="64">
                  <c:v>15.670557862065792</c:v>
                </c:pt>
                <c:pt idx="65">
                  <c:v>17.327666755943788</c:v>
                </c:pt>
                <c:pt idx="66">
                  <c:v>17.898135863172989</c:v>
                </c:pt>
                <c:pt idx="67">
                  <c:v>16.012723678526594</c:v>
                </c:pt>
                <c:pt idx="68">
                  <c:v>17.461891145787263</c:v>
                </c:pt>
                <c:pt idx="69">
                  <c:v>20.092711909485171</c:v>
                </c:pt>
                <c:pt idx="70">
                  <c:v>22.474417540132311</c:v>
                </c:pt>
                <c:pt idx="71">
                  <c:v>19.608591419134346</c:v>
                </c:pt>
                <c:pt idx="72">
                  <c:v>26.112167764781592</c:v>
                </c:pt>
                <c:pt idx="73">
                  <c:v>24.785366719488813</c:v>
                </c:pt>
                <c:pt idx="74">
                  <c:v>24.514767482759719</c:v>
                </c:pt>
                <c:pt idx="75">
                  <c:v>25.164880881381773</c:v>
                </c:pt>
                <c:pt idx="76">
                  <c:v>23.882192555863718</c:v>
                </c:pt>
                <c:pt idx="77">
                  <c:v>26.674885664253026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E6-4504-860F-B8735070911C}"/>
            </c:ext>
          </c:extLst>
        </c:ser>
        <c:ser>
          <c:idx val="2"/>
          <c:order val="2"/>
          <c:tx>
            <c:strRef>
              <c:f>'Mortality by birth year (EAF)'!$A$23</c:f>
              <c:strCache>
                <c:ptCount val="1"/>
                <c:pt idx="0">
                  <c:v>102.5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(EAF)'!$B$23:$FH$23</c:f>
              <c:numCache>
                <c:formatCode>0.00</c:formatCode>
                <c:ptCount val="1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68.255425453130712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53.13439814667219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20.736132711249351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14.78852410529429</c:v>
                </c:pt>
                <c:pt idx="42">
                  <c:v>27.762354247640204</c:v>
                </c:pt>
                <c:pt idx="43">
                  <c:v>0</c:v>
                </c:pt>
                <c:pt idx="44">
                  <c:v>12.107358368121808</c:v>
                </c:pt>
                <c:pt idx="45">
                  <c:v>0</c:v>
                </c:pt>
                <c:pt idx="46">
                  <c:v>10.147771853734078</c:v>
                </c:pt>
                <c:pt idx="47">
                  <c:v>0</c:v>
                </c:pt>
                <c:pt idx="48">
                  <c:v>0</c:v>
                </c:pt>
                <c:pt idx="49">
                  <c:v>23.718189954239705</c:v>
                </c:pt>
                <c:pt idx="50">
                  <c:v>0</c:v>
                </c:pt>
                <c:pt idx="51">
                  <c:v>19.261513569736312</c:v>
                </c:pt>
                <c:pt idx="52">
                  <c:v>11.762768485190676</c:v>
                </c:pt>
                <c:pt idx="53">
                  <c:v>10.565446868216652</c:v>
                </c:pt>
                <c:pt idx="54">
                  <c:v>19.437092094400125</c:v>
                </c:pt>
                <c:pt idx="55">
                  <c:v>27.342313460484203</c:v>
                </c:pt>
                <c:pt idx="56">
                  <c:v>12.703881416889301</c:v>
                </c:pt>
                <c:pt idx="57">
                  <c:v>0</c:v>
                </c:pt>
                <c:pt idx="58">
                  <c:v>25.381391668957036</c:v>
                </c:pt>
                <c:pt idx="59">
                  <c:v>6.8028275272334193</c:v>
                </c:pt>
                <c:pt idx="60">
                  <c:v>9.5904279856360972</c:v>
                </c:pt>
                <c:pt idx="61">
                  <c:v>5.9124315672998788</c:v>
                </c:pt>
                <c:pt idx="62">
                  <c:v>7.0876745339853997</c:v>
                </c:pt>
                <c:pt idx="63">
                  <c:v>19.894558838157764</c:v>
                </c:pt>
                <c:pt idx="64">
                  <c:v>6.2936622820819439</c:v>
                </c:pt>
                <c:pt idx="65">
                  <c:v>17.71793054571226</c:v>
                </c:pt>
                <c:pt idx="66">
                  <c:v>16.579165515335728</c:v>
                </c:pt>
                <c:pt idx="67">
                  <c:v>15.793629902605948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BE6-4504-860F-B87350709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98608"/>
        <c:axId val="1"/>
      </c:scatterChart>
      <c:valAx>
        <c:axId val="782198608"/>
        <c:scaling>
          <c:orientation val="minMax"/>
          <c:max val="1920"/>
          <c:min val="182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6096672542629735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5336051798633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198608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429176030364598"/>
          <c:y val="0.61202965533580178"/>
          <c:w val="0.20572068738033103"/>
          <c:h val="0.157049119105035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88907969979775"/>
          <c:y val="0.10989357413691221"/>
          <c:w val="0.65884505503935276"/>
          <c:h val="0.70331887447623809"/>
        </c:manualLayout>
      </c:layout>
      <c:lineChart>
        <c:grouping val="standard"/>
        <c:varyColors val="0"/>
        <c:ser>
          <c:idx val="0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(EA)'!$B$4:$J$4</c:f>
              <c:strCache>
                <c:ptCount val="9"/>
                <c:pt idx="0">
                  <c:v>1820s</c:v>
                </c:pt>
                <c:pt idx="1">
                  <c:v>1830s</c:v>
                </c:pt>
                <c:pt idx="2">
                  <c:v>1840s</c:v>
                </c:pt>
                <c:pt idx="3">
                  <c:v>1850s</c:v>
                </c:pt>
                <c:pt idx="4">
                  <c:v>1860s</c:v>
                </c:pt>
                <c:pt idx="5">
                  <c:v>1870s</c:v>
                </c:pt>
                <c:pt idx="6">
                  <c:v>1880s</c:v>
                </c:pt>
                <c:pt idx="7">
                  <c:v>1890s</c:v>
                </c:pt>
                <c:pt idx="8">
                  <c:v>1900s</c:v>
                </c:pt>
              </c:strCache>
            </c:strRef>
          </c:cat>
          <c:val>
            <c:numRef>
              <c:f>'Decades (EA)'!$B$49:$J$49</c:f>
              <c:numCache>
                <c:formatCode>0</c:formatCode>
                <c:ptCount val="9"/>
                <c:pt idx="2">
                  <c:v>8.0225594371372289</c:v>
                </c:pt>
                <c:pt idx="3">
                  <c:v>7.7932590209259676</c:v>
                </c:pt>
                <c:pt idx="4">
                  <c:v>10.376015514341772</c:v>
                </c:pt>
                <c:pt idx="5">
                  <c:v>12.057190826749938</c:v>
                </c:pt>
                <c:pt idx="6">
                  <c:v>13.706258946787797</c:v>
                </c:pt>
                <c:pt idx="7">
                  <c:v>15.144839006040414</c:v>
                </c:pt>
                <c:pt idx="8">
                  <c:v>18.266185319502721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3D2-41B3-9601-34FE61F871A9}"/>
            </c:ext>
          </c:extLst>
        </c:ser>
        <c:ser>
          <c:idx val="1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(EA)'!$B$4:$J$4</c:f>
              <c:strCache>
                <c:ptCount val="9"/>
                <c:pt idx="0">
                  <c:v>1820s</c:v>
                </c:pt>
                <c:pt idx="1">
                  <c:v>1830s</c:v>
                </c:pt>
                <c:pt idx="2">
                  <c:v>1840s</c:v>
                </c:pt>
                <c:pt idx="3">
                  <c:v>1850s</c:v>
                </c:pt>
                <c:pt idx="4">
                  <c:v>1860s</c:v>
                </c:pt>
                <c:pt idx="5">
                  <c:v>1870s</c:v>
                </c:pt>
                <c:pt idx="6">
                  <c:v>1880s</c:v>
                </c:pt>
                <c:pt idx="7">
                  <c:v>1890s</c:v>
                </c:pt>
                <c:pt idx="8">
                  <c:v>1900s</c:v>
                </c:pt>
              </c:strCache>
            </c:strRef>
          </c:cat>
          <c:val>
            <c:numRef>
              <c:f>'Decades (EA)'!$B$51:$J$51</c:f>
              <c:numCache>
                <c:formatCode>0</c:formatCode>
                <c:ptCount val="9"/>
                <c:pt idx="1">
                  <c:v>4.2348536928630001</c:v>
                </c:pt>
                <c:pt idx="2">
                  <c:v>5.6091739107296696</c:v>
                </c:pt>
                <c:pt idx="3">
                  <c:v>7.439934802363342</c:v>
                </c:pt>
                <c:pt idx="4">
                  <c:v>9.9464780018719257</c:v>
                </c:pt>
                <c:pt idx="5">
                  <c:v>11.997269878414524</c:v>
                </c:pt>
                <c:pt idx="6">
                  <c:v>14.485824325296399</c:v>
                </c:pt>
                <c:pt idx="7">
                  <c:v>18.50525257675223</c:v>
                </c:pt>
                <c:pt idx="8">
                  <c:v>25.186991482787008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3D2-41B3-9601-34FE61F871A9}"/>
            </c:ext>
          </c:extLst>
        </c:ser>
        <c:ser>
          <c:idx val="2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(EA)'!$B$4:$J$4</c:f>
              <c:strCache>
                <c:ptCount val="9"/>
                <c:pt idx="0">
                  <c:v>1820s</c:v>
                </c:pt>
                <c:pt idx="1">
                  <c:v>1830s</c:v>
                </c:pt>
                <c:pt idx="2">
                  <c:v>1840s</c:v>
                </c:pt>
                <c:pt idx="3">
                  <c:v>1850s</c:v>
                </c:pt>
                <c:pt idx="4">
                  <c:v>1860s</c:v>
                </c:pt>
                <c:pt idx="5">
                  <c:v>1870s</c:v>
                </c:pt>
                <c:pt idx="6">
                  <c:v>1880s</c:v>
                </c:pt>
                <c:pt idx="7">
                  <c:v>1890s</c:v>
                </c:pt>
                <c:pt idx="8">
                  <c:v>1900s</c:v>
                </c:pt>
              </c:strCache>
            </c:strRef>
          </c:cat>
          <c:val>
            <c:numRef>
              <c:f>'Decades (EA)'!$B$53:$J$53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12.362869506079871</c:v>
                </c:pt>
                <c:pt idx="3">
                  <c:v>0</c:v>
                </c:pt>
                <c:pt idx="4">
                  <c:v>4.0650299094738163</c:v>
                </c:pt>
                <c:pt idx="5">
                  <c:v>9.3912030534933262</c:v>
                </c:pt>
                <c:pt idx="6">
                  <c:v>12.415035104112484</c:v>
                </c:pt>
                <c:pt idx="7">
                  <c:v>14.127215576264259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3D2-41B3-9601-34FE61F87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213584"/>
        <c:axId val="1"/>
      </c:lineChart>
      <c:catAx>
        <c:axId val="782213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82213584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
sub-title</a:t>
            </a:r>
          </a:p>
        </c:rich>
      </c:tx>
      <c:layout>
        <c:manualLayout>
          <c:xMode val="edge"/>
          <c:yMode val="edge"/>
          <c:x val="0.38858352060729195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76765440640844"/>
          <c:y val="0.19862094475048664"/>
          <c:w val="0.80573935890629655"/>
          <c:h val="0.59586283425145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(NEAM)'!$A$19</c:f>
              <c:strCache>
                <c:ptCount val="1"/>
                <c:pt idx="0">
                  <c:v>82.5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(NEAM)'!$B$19:$FH$19</c:f>
              <c:numCache>
                <c:formatCode>0.00</c:formatCode>
                <c:ptCount val="163"/>
                <c:pt idx="20">
                  <c:v>11.573806161894399</c:v>
                </c:pt>
                <c:pt idx="21">
                  <c:v>0</c:v>
                </c:pt>
                <c:pt idx="22">
                  <c:v>11.122728182768668</c:v>
                </c:pt>
                <c:pt idx="23">
                  <c:v>9.939468636006719</c:v>
                </c:pt>
                <c:pt idx="24">
                  <c:v>4.8548402757549276</c:v>
                </c:pt>
                <c:pt idx="25">
                  <c:v>4.8131997189091358</c:v>
                </c:pt>
                <c:pt idx="26">
                  <c:v>4.6936457423939464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16.86497914561004</c:v>
                </c:pt>
                <c:pt idx="32">
                  <c:v>0</c:v>
                </c:pt>
                <c:pt idx="33">
                  <c:v>11.868226605272595</c:v>
                </c:pt>
                <c:pt idx="34">
                  <c:v>0</c:v>
                </c:pt>
                <c:pt idx="35">
                  <c:v>11.224451464798399</c:v>
                </c:pt>
                <c:pt idx="36">
                  <c:v>7.2901552504171967</c:v>
                </c:pt>
                <c:pt idx="37">
                  <c:v>6.987350659354358</c:v>
                </c:pt>
                <c:pt idx="38">
                  <c:v>0</c:v>
                </c:pt>
                <c:pt idx="39">
                  <c:v>3.2852655184444663</c:v>
                </c:pt>
                <c:pt idx="40">
                  <c:v>3.1277142695395348</c:v>
                </c:pt>
                <c:pt idx="41">
                  <c:v>0</c:v>
                </c:pt>
                <c:pt idx="42">
                  <c:v>2.7799167692919271</c:v>
                </c:pt>
                <c:pt idx="43">
                  <c:v>2.6386205924811454</c:v>
                </c:pt>
                <c:pt idx="44">
                  <c:v>7.6502119108699311</c:v>
                </c:pt>
                <c:pt idx="45">
                  <c:v>7.3105240110505871</c:v>
                </c:pt>
                <c:pt idx="46">
                  <c:v>4.6988561809341558</c:v>
                </c:pt>
                <c:pt idx="47">
                  <c:v>9.1883388953411451</c:v>
                </c:pt>
                <c:pt idx="48">
                  <c:v>6.7091099873600371</c:v>
                </c:pt>
                <c:pt idx="49">
                  <c:v>8.451436881605721</c:v>
                </c:pt>
                <c:pt idx="50">
                  <c:v>7.952534502567973</c:v>
                </c:pt>
                <c:pt idx="51">
                  <c:v>5.6514299719067411</c:v>
                </c:pt>
                <c:pt idx="52">
                  <c:v>8.89094210378539</c:v>
                </c:pt>
                <c:pt idx="53">
                  <c:v>6.7256200895617191</c:v>
                </c:pt>
                <c:pt idx="54">
                  <c:v>9.7354552298865507</c:v>
                </c:pt>
                <c:pt idx="55">
                  <c:v>19.112577541319801</c:v>
                </c:pt>
                <c:pt idx="56">
                  <c:v>4.7428842902234134</c:v>
                </c:pt>
                <c:pt idx="57">
                  <c:v>10.864585053559301</c:v>
                </c:pt>
                <c:pt idx="58">
                  <c:v>11.759851484835597</c:v>
                </c:pt>
                <c:pt idx="59">
                  <c:v>17.944464367401036</c:v>
                </c:pt>
                <c:pt idx="60">
                  <c:v>20.568744996652782</c:v>
                </c:pt>
                <c:pt idx="61">
                  <c:v>20.068822682586148</c:v>
                </c:pt>
                <c:pt idx="62">
                  <c:v>10.439146171795464</c:v>
                </c:pt>
                <c:pt idx="63">
                  <c:v>15.415820562931811</c:v>
                </c:pt>
                <c:pt idx="64">
                  <c:v>20.032600553325466</c:v>
                </c:pt>
                <c:pt idx="65">
                  <c:v>18.936231176350635</c:v>
                </c:pt>
                <c:pt idx="66">
                  <c:v>13.566566733828708</c:v>
                </c:pt>
                <c:pt idx="67">
                  <c:v>16.358710309815432</c:v>
                </c:pt>
                <c:pt idx="68">
                  <c:v>28.154750186029908</c:v>
                </c:pt>
                <c:pt idx="69">
                  <c:v>12.071214127746641</c:v>
                </c:pt>
                <c:pt idx="70">
                  <c:v>18.525166633873873</c:v>
                </c:pt>
                <c:pt idx="71">
                  <c:v>20.764158796735874</c:v>
                </c:pt>
                <c:pt idx="72">
                  <c:v>25.646615287947373</c:v>
                </c:pt>
                <c:pt idx="73">
                  <c:v>26.361573051301995</c:v>
                </c:pt>
                <c:pt idx="74">
                  <c:v>21.404683190568377</c:v>
                </c:pt>
                <c:pt idx="75">
                  <c:v>40.932738488753273</c:v>
                </c:pt>
                <c:pt idx="76">
                  <c:v>31.622671152437167</c:v>
                </c:pt>
                <c:pt idx="77">
                  <c:v>30.666197185535054</c:v>
                </c:pt>
                <c:pt idx="78">
                  <c:v>34.993791264621599</c:v>
                </c:pt>
                <c:pt idx="79">
                  <c:v>32.15640636753681</c:v>
                </c:pt>
                <c:pt idx="80">
                  <c:v>32.458698830303902</c:v>
                </c:pt>
                <c:pt idx="81">
                  <c:v>30.85887236468659</c:v>
                </c:pt>
                <c:pt idx="82">
                  <c:v>36.320986720139231</c:v>
                </c:pt>
                <c:pt idx="83">
                  <c:v>36.418727966669579</c:v>
                </c:pt>
                <c:pt idx="84">
                  <c:v>26.923621935666713</c:v>
                </c:pt>
                <c:pt idx="85">
                  <c:v>34.012897135281094</c:v>
                </c:pt>
                <c:pt idx="86">
                  <c:v>37.37911255190599</c:v>
                </c:pt>
                <c:pt idx="87">
                  <c:v>29.170754992176935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38-49E9-BA35-81A952B1D2C4}"/>
            </c:ext>
          </c:extLst>
        </c:ser>
        <c:ser>
          <c:idx val="1"/>
          <c:order val="1"/>
          <c:tx>
            <c:strRef>
              <c:f>'Mortality by birth year (NEAM)'!$A$21</c:f>
              <c:strCache>
                <c:ptCount val="1"/>
                <c:pt idx="0">
                  <c:v>92.5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(NEAM)'!$B$21:$FH$21</c:f>
              <c:numCache>
                <c:formatCode>0.00</c:formatCode>
                <c:ptCount val="163"/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34.356705054558454</c:v>
                </c:pt>
                <c:pt idx="37">
                  <c:v>0</c:v>
                </c:pt>
                <c:pt idx="38">
                  <c:v>16.759682906799402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34.338222333121962</c:v>
                </c:pt>
                <c:pt idx="43">
                  <c:v>0</c:v>
                </c:pt>
                <c:pt idx="44">
                  <c:v>11.098779134295228</c:v>
                </c:pt>
                <c:pt idx="45">
                  <c:v>0</c:v>
                </c:pt>
                <c:pt idx="46">
                  <c:v>0</c:v>
                </c:pt>
                <c:pt idx="47">
                  <c:v>32.794913727513624</c:v>
                </c:pt>
                <c:pt idx="48">
                  <c:v>21.221757819421939</c:v>
                </c:pt>
                <c:pt idx="49">
                  <c:v>20.201020353538059</c:v>
                </c:pt>
                <c:pt idx="50">
                  <c:v>47.097565432647656</c:v>
                </c:pt>
                <c:pt idx="51">
                  <c:v>26.518305586346255</c:v>
                </c:pt>
                <c:pt idx="52">
                  <c:v>16.884405141301364</c:v>
                </c:pt>
                <c:pt idx="53">
                  <c:v>0</c:v>
                </c:pt>
                <c:pt idx="54">
                  <c:v>23.252371160549096</c:v>
                </c:pt>
                <c:pt idx="55">
                  <c:v>22.526682855842743</c:v>
                </c:pt>
                <c:pt idx="56">
                  <c:v>22.273302328896492</c:v>
                </c:pt>
                <c:pt idx="57">
                  <c:v>14.274997840906577</c:v>
                </c:pt>
                <c:pt idx="58">
                  <c:v>27.215401740152789</c:v>
                </c:pt>
                <c:pt idx="59">
                  <c:v>12.988995073923617</c:v>
                </c:pt>
                <c:pt idx="60">
                  <c:v>0</c:v>
                </c:pt>
                <c:pt idx="61">
                  <c:v>37.052795911347481</c:v>
                </c:pt>
                <c:pt idx="62">
                  <c:v>5.9563128279322477</c:v>
                </c:pt>
                <c:pt idx="63">
                  <c:v>29.116760539102643</c:v>
                </c:pt>
                <c:pt idx="64">
                  <c:v>22.52412051755924</c:v>
                </c:pt>
                <c:pt idx="65">
                  <c:v>16.170510486845558</c:v>
                </c:pt>
                <c:pt idx="66">
                  <c:v>10.556986613740973</c:v>
                </c:pt>
                <c:pt idx="67">
                  <c:v>57.117873636570394</c:v>
                </c:pt>
                <c:pt idx="68">
                  <c:v>36.097061905429825</c:v>
                </c:pt>
                <c:pt idx="69">
                  <c:v>43.8670885705763</c:v>
                </c:pt>
                <c:pt idx="70">
                  <c:v>13.953825859974289</c:v>
                </c:pt>
                <c:pt idx="71">
                  <c:v>27.379120044208157</c:v>
                </c:pt>
                <c:pt idx="72">
                  <c:v>17.389792191983307</c:v>
                </c:pt>
                <c:pt idx="73">
                  <c:v>11.846469752013901</c:v>
                </c:pt>
                <c:pt idx="74">
                  <c:v>43.599898266904042</c:v>
                </c:pt>
                <c:pt idx="75">
                  <c:v>23.655041903217086</c:v>
                </c:pt>
                <c:pt idx="76">
                  <c:v>20.002667022269637</c:v>
                </c:pt>
                <c:pt idx="77">
                  <c:v>44.467030872824296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38-49E9-BA35-81A952B1D2C4}"/>
            </c:ext>
          </c:extLst>
        </c:ser>
        <c:ser>
          <c:idx val="2"/>
          <c:order val="2"/>
          <c:tx>
            <c:strRef>
              <c:f>'Mortality by birth year (NEAM)'!$A$23</c:f>
              <c:strCache>
                <c:ptCount val="1"/>
                <c:pt idx="0">
                  <c:v>102.5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(NEAM)'!$B$23:$FH$23</c:f>
              <c:numCache>
                <c:formatCode>0.00</c:formatCode>
                <c:ptCount val="1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69.54102920723227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60.013202904639023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57.043438578477506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62.656641604010019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38-49E9-BA35-81A952B1D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01936"/>
        <c:axId val="1"/>
      </c:scatterChart>
      <c:valAx>
        <c:axId val="782201936"/>
        <c:scaling>
          <c:orientation val="minMax"/>
          <c:max val="1910"/>
          <c:min val="182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8191975840021994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5336051798633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01936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857729676530346"/>
          <c:y val="0.61202965533580178"/>
          <c:w val="0.198101402662541"/>
          <c:h val="0.170906394320186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797178847326"/>
          <c:y val="0.11561067531175097"/>
          <c:w val="0.65682813910058668"/>
          <c:h val="0.68788351810491821"/>
        </c:manualLayout>
      </c:layout>
      <c:lineChart>
        <c:grouping val="standard"/>
        <c:varyColors val="0"/>
        <c:ser>
          <c:idx val="0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(NEA)'!$B$4:$J$4</c:f>
              <c:strCache>
                <c:ptCount val="9"/>
                <c:pt idx="0">
                  <c:v>1820s</c:v>
                </c:pt>
                <c:pt idx="1">
                  <c:v>1830s</c:v>
                </c:pt>
                <c:pt idx="2">
                  <c:v>1840s</c:v>
                </c:pt>
                <c:pt idx="3">
                  <c:v>1850s</c:v>
                </c:pt>
                <c:pt idx="4">
                  <c:v>1860s</c:v>
                </c:pt>
                <c:pt idx="5">
                  <c:v>1870s</c:v>
                </c:pt>
                <c:pt idx="6">
                  <c:v>1880s</c:v>
                </c:pt>
                <c:pt idx="7">
                  <c:v>1890s</c:v>
                </c:pt>
                <c:pt idx="8">
                  <c:v>1900s</c:v>
                </c:pt>
              </c:strCache>
            </c:strRef>
          </c:cat>
          <c:val>
            <c:numRef>
              <c:f>'Decades (NEA)'!$B$22:$J$22</c:f>
              <c:numCache>
                <c:formatCode>0</c:formatCode>
                <c:ptCount val="9"/>
                <c:pt idx="2">
                  <c:v>5.7294770133382231</c:v>
                </c:pt>
                <c:pt idx="3">
                  <c:v>5.1681363421270934</c:v>
                </c:pt>
                <c:pt idx="4">
                  <c:v>4.2236815573874003</c:v>
                </c:pt>
                <c:pt idx="5">
                  <c:v>6.4272353178417081</c:v>
                </c:pt>
                <c:pt idx="6">
                  <c:v>13.415609232085647</c:v>
                </c:pt>
                <c:pt idx="7">
                  <c:v>17.611654706340886</c:v>
                </c:pt>
                <c:pt idx="8">
                  <c:v>30.882208477072549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282-491B-841E-E279E86E1B0E}"/>
            </c:ext>
          </c:extLst>
        </c:ser>
        <c:ser>
          <c:idx val="1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(NEA)'!$B$4:$J$4</c:f>
              <c:strCache>
                <c:ptCount val="9"/>
                <c:pt idx="0">
                  <c:v>1820s</c:v>
                </c:pt>
                <c:pt idx="1">
                  <c:v>1830s</c:v>
                </c:pt>
                <c:pt idx="2">
                  <c:v>1840s</c:v>
                </c:pt>
                <c:pt idx="3">
                  <c:v>1850s</c:v>
                </c:pt>
                <c:pt idx="4">
                  <c:v>1860s</c:v>
                </c:pt>
                <c:pt idx="5">
                  <c:v>1870s</c:v>
                </c:pt>
                <c:pt idx="6">
                  <c:v>1880s</c:v>
                </c:pt>
                <c:pt idx="7">
                  <c:v>1890s</c:v>
                </c:pt>
                <c:pt idx="8">
                  <c:v>1900s</c:v>
                </c:pt>
              </c:strCache>
            </c:strRef>
          </c:cat>
          <c:val>
            <c:numRef>
              <c:f>'Decades (NEA)'!$B$24:$J$24</c:f>
              <c:numCache>
                <c:formatCode>0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4.6870803598365347</c:v>
                </c:pt>
                <c:pt idx="5">
                  <c:v>19.890187322643648</c:v>
                </c:pt>
                <c:pt idx="6">
                  <c:v>17.831077642574623</c:v>
                </c:pt>
                <c:pt idx="7">
                  <c:v>26.590465691338814</c:v>
                </c:pt>
                <c:pt idx="8">
                  <c:v>27.557946573528792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282-491B-841E-E279E86E1B0E}"/>
            </c:ext>
          </c:extLst>
        </c:ser>
        <c:ser>
          <c:idx val="2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(NEA)'!$B$4:$J$4</c:f>
              <c:strCache>
                <c:ptCount val="9"/>
                <c:pt idx="0">
                  <c:v>1820s</c:v>
                </c:pt>
                <c:pt idx="1">
                  <c:v>1830s</c:v>
                </c:pt>
                <c:pt idx="2">
                  <c:v>1840s</c:v>
                </c:pt>
                <c:pt idx="3">
                  <c:v>1850s</c:v>
                </c:pt>
                <c:pt idx="4">
                  <c:v>1860s</c:v>
                </c:pt>
                <c:pt idx="5">
                  <c:v>1870s</c:v>
                </c:pt>
                <c:pt idx="6">
                  <c:v>1880s</c:v>
                </c:pt>
                <c:pt idx="7">
                  <c:v>1890s</c:v>
                </c:pt>
                <c:pt idx="8">
                  <c:v>1900s</c:v>
                </c:pt>
              </c:strCache>
            </c:strRef>
          </c:cat>
          <c:val>
            <c:numRef>
              <c:f>'Decades (NEA)'!$B$26:$J$26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7.014344334163364</c:v>
                </c:pt>
                <c:pt idx="6">
                  <c:v>11.978170981203853</c:v>
                </c:pt>
                <c:pt idx="7">
                  <c:v>9.9393698439518943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282-491B-841E-E279E86E1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205264"/>
        <c:axId val="1"/>
      </c:lineChart>
      <c:catAx>
        <c:axId val="78220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82205264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
sub-title</a:t>
            </a:r>
          </a:p>
        </c:rich>
      </c:tx>
      <c:layout>
        <c:manualLayout>
          <c:xMode val="edge"/>
          <c:yMode val="edge"/>
          <c:x val="0.38667869942784444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101402662541"/>
          <c:y val="0.19862094475048664"/>
          <c:w val="0.73526097526673873"/>
          <c:h val="0.59586283425145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(NEAF)'!$A$19</c:f>
              <c:strCache>
                <c:ptCount val="1"/>
                <c:pt idx="0">
                  <c:v>82.5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(NEAF)'!$B$19:$FH$19</c:f>
              <c:numCache>
                <c:formatCode>0.00</c:formatCode>
                <c:ptCount val="163"/>
                <c:pt idx="20">
                  <c:v>0</c:v>
                </c:pt>
                <c:pt idx="21">
                  <c:v>5.0744420650949431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4.1355808836909231</c:v>
                </c:pt>
                <c:pt idx="29">
                  <c:v>0</c:v>
                </c:pt>
                <c:pt idx="30">
                  <c:v>0</c:v>
                </c:pt>
                <c:pt idx="31">
                  <c:v>3.7326182234036214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3.1953436940435416</c:v>
                </c:pt>
                <c:pt idx="36">
                  <c:v>3.0773528647585593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2.649156098079176</c:v>
                </c:pt>
                <c:pt idx="41">
                  <c:v>2.5354847428473337</c:v>
                </c:pt>
                <c:pt idx="42">
                  <c:v>2.4470794596065488</c:v>
                </c:pt>
                <c:pt idx="43">
                  <c:v>0</c:v>
                </c:pt>
                <c:pt idx="44">
                  <c:v>6.7385429607944829</c:v>
                </c:pt>
                <c:pt idx="45">
                  <c:v>6.4414921415943036</c:v>
                </c:pt>
                <c:pt idx="46">
                  <c:v>8.2793074028185245</c:v>
                </c:pt>
                <c:pt idx="47">
                  <c:v>5.9867919396228038</c:v>
                </c:pt>
                <c:pt idx="48">
                  <c:v>3.8382050710749218</c:v>
                </c:pt>
                <c:pt idx="49">
                  <c:v>1.7751678865028662</c:v>
                </c:pt>
                <c:pt idx="50">
                  <c:v>8.2238979236631486</c:v>
                </c:pt>
                <c:pt idx="51">
                  <c:v>7.5842818489022958</c:v>
                </c:pt>
                <c:pt idx="52">
                  <c:v>4.2209260852528585</c:v>
                </c:pt>
                <c:pt idx="53">
                  <c:v>2.6187693748015466</c:v>
                </c:pt>
                <c:pt idx="54">
                  <c:v>7.4517221550877242</c:v>
                </c:pt>
                <c:pt idx="55">
                  <c:v>4.7518133810827221</c:v>
                </c:pt>
                <c:pt idx="56">
                  <c:v>8.0852041918318651</c:v>
                </c:pt>
                <c:pt idx="57">
                  <c:v>10.045685545486306</c:v>
                </c:pt>
                <c:pt idx="58">
                  <c:v>10.469686906107011</c:v>
                </c:pt>
                <c:pt idx="59">
                  <c:v>8.7570462599725722</c:v>
                </c:pt>
                <c:pt idx="60">
                  <c:v>3.7460647589707015</c:v>
                </c:pt>
                <c:pt idx="61">
                  <c:v>3.5584374154037102</c:v>
                </c:pt>
                <c:pt idx="62">
                  <c:v>11.786396814305318</c:v>
                </c:pt>
                <c:pt idx="63">
                  <c:v>6.453471398900442</c:v>
                </c:pt>
                <c:pt idx="64">
                  <c:v>9.2322627268088056</c:v>
                </c:pt>
                <c:pt idx="65">
                  <c:v>10.977180563862639</c:v>
                </c:pt>
                <c:pt idx="66">
                  <c:v>18.205368034818747</c:v>
                </c:pt>
                <c:pt idx="67">
                  <c:v>10.081939281184615</c:v>
                </c:pt>
                <c:pt idx="68">
                  <c:v>8.3014371895062915</c:v>
                </c:pt>
                <c:pt idx="69">
                  <c:v>10.970222975267085</c:v>
                </c:pt>
                <c:pt idx="70">
                  <c:v>10.545379492177878</c:v>
                </c:pt>
                <c:pt idx="71">
                  <c:v>13.484272534452737</c:v>
                </c:pt>
                <c:pt idx="72">
                  <c:v>14.043400047585521</c:v>
                </c:pt>
                <c:pt idx="73">
                  <c:v>9.8315549344082633</c:v>
                </c:pt>
                <c:pt idx="74">
                  <c:v>12.535836194930447</c:v>
                </c:pt>
                <c:pt idx="75">
                  <c:v>16.987988812390086</c:v>
                </c:pt>
                <c:pt idx="76">
                  <c:v>13.083456753942047</c:v>
                </c:pt>
                <c:pt idx="77">
                  <c:v>12.997622958857772</c:v>
                </c:pt>
                <c:pt idx="78">
                  <c:v>11.966979513428596</c:v>
                </c:pt>
                <c:pt idx="79">
                  <c:v>16.902774376037172</c:v>
                </c:pt>
                <c:pt idx="80">
                  <c:v>12.074699387699782</c:v>
                </c:pt>
                <c:pt idx="81">
                  <c:v>20.362997335756333</c:v>
                </c:pt>
                <c:pt idx="82">
                  <c:v>21.820702284328028</c:v>
                </c:pt>
                <c:pt idx="83">
                  <c:v>23.372725259765289</c:v>
                </c:pt>
                <c:pt idx="84">
                  <c:v>18.615040953090098</c:v>
                </c:pt>
                <c:pt idx="85">
                  <c:v>22.854044003718624</c:v>
                </c:pt>
                <c:pt idx="86">
                  <c:v>19.853920958486214</c:v>
                </c:pt>
                <c:pt idx="87">
                  <c:v>21.248438985293845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C3-42A6-991F-B5D9B7085C3F}"/>
            </c:ext>
          </c:extLst>
        </c:ser>
        <c:ser>
          <c:idx val="1"/>
          <c:order val="1"/>
          <c:tx>
            <c:strRef>
              <c:f>'Mortality by birth year (NEAF)'!$A$21</c:f>
              <c:strCache>
                <c:ptCount val="1"/>
                <c:pt idx="0">
                  <c:v>92.5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(NEAF)'!$B$21:$FH$21</c:f>
              <c:numCache>
                <c:formatCode>0.00</c:formatCode>
                <c:ptCount val="163"/>
                <c:pt idx="10">
                  <c:v>22.158700613796011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25.975982606482049</c:v>
                </c:pt>
                <c:pt idx="42">
                  <c:v>0</c:v>
                </c:pt>
                <c:pt idx="43">
                  <c:v>7.8855025036470447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6.8141661062015046</c:v>
                </c:pt>
                <c:pt idx="48">
                  <c:v>0</c:v>
                </c:pt>
                <c:pt idx="49">
                  <c:v>12.193634922570419</c:v>
                </c:pt>
                <c:pt idx="50">
                  <c:v>11.297998841955119</c:v>
                </c:pt>
                <c:pt idx="51">
                  <c:v>5.2140008436253362</c:v>
                </c:pt>
                <c:pt idx="52">
                  <c:v>0</c:v>
                </c:pt>
                <c:pt idx="53">
                  <c:v>4.4385579302826832</c:v>
                </c:pt>
                <c:pt idx="54">
                  <c:v>0</c:v>
                </c:pt>
                <c:pt idx="55">
                  <c:v>7.9819129851755912</c:v>
                </c:pt>
                <c:pt idx="56">
                  <c:v>3.8313882652240214</c:v>
                </c:pt>
                <c:pt idx="57">
                  <c:v>7.2935603332427714</c:v>
                </c:pt>
                <c:pt idx="58">
                  <c:v>16.863747664370948</c:v>
                </c:pt>
                <c:pt idx="59">
                  <c:v>12.553856042421991</c:v>
                </c:pt>
                <c:pt idx="60">
                  <c:v>5.9321304950066294</c:v>
                </c:pt>
                <c:pt idx="61">
                  <c:v>11.137286828849692</c:v>
                </c:pt>
                <c:pt idx="62">
                  <c:v>21.003058832980788</c:v>
                </c:pt>
                <c:pt idx="63">
                  <c:v>10.023266507380256</c:v>
                </c:pt>
                <c:pt idx="64">
                  <c:v>28.587723573865677</c:v>
                </c:pt>
                <c:pt idx="65">
                  <c:v>11.337796494716134</c:v>
                </c:pt>
                <c:pt idx="66">
                  <c:v>6.5181428159854411</c:v>
                </c:pt>
                <c:pt idx="67">
                  <c:v>10.461496358039273</c:v>
                </c:pt>
                <c:pt idx="68">
                  <c:v>8.0658804987375881</c:v>
                </c:pt>
                <c:pt idx="69">
                  <c:v>18.955671404194433</c:v>
                </c:pt>
                <c:pt idx="70">
                  <c:v>17.895772159618833</c:v>
                </c:pt>
                <c:pt idx="71">
                  <c:v>8.5749202789661663</c:v>
                </c:pt>
                <c:pt idx="72">
                  <c:v>23.131672597864767</c:v>
                </c:pt>
                <c:pt idx="73">
                  <c:v>9.7483305983850261</c:v>
                </c:pt>
                <c:pt idx="74">
                  <c:v>11.961901344218663</c:v>
                </c:pt>
                <c:pt idx="75">
                  <c:v>26.670409882088716</c:v>
                </c:pt>
                <c:pt idx="76">
                  <c:v>30.571690614490979</c:v>
                </c:pt>
                <c:pt idx="77">
                  <c:v>18.653484870691379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1C3-42A6-991F-B5D9B7085C3F}"/>
            </c:ext>
          </c:extLst>
        </c:ser>
        <c:ser>
          <c:idx val="2"/>
          <c:order val="2"/>
          <c:tx>
            <c:strRef>
              <c:f>'Mortality by birth year (NEAF)'!$A$23</c:f>
              <c:strCache>
                <c:ptCount val="1"/>
                <c:pt idx="0">
                  <c:v>102.5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(NEAF)'!$B$1:$FH$1</c:f>
              <c:numCache>
                <c:formatCode>General</c:formatCode>
                <c:ptCount val="163"/>
                <c:pt idx="0">
                  <c:v>1828</c:v>
                </c:pt>
                <c:pt idx="1">
                  <c:v>1829</c:v>
                </c:pt>
                <c:pt idx="2">
                  <c:v>1830</c:v>
                </c:pt>
                <c:pt idx="3">
                  <c:v>1831</c:v>
                </c:pt>
                <c:pt idx="4">
                  <c:v>1832</c:v>
                </c:pt>
                <c:pt idx="5">
                  <c:v>1833</c:v>
                </c:pt>
                <c:pt idx="6">
                  <c:v>1834</c:v>
                </c:pt>
                <c:pt idx="7">
                  <c:v>1835</c:v>
                </c:pt>
                <c:pt idx="8">
                  <c:v>1836</c:v>
                </c:pt>
                <c:pt idx="9">
                  <c:v>1837</c:v>
                </c:pt>
                <c:pt idx="10">
                  <c:v>1838</c:v>
                </c:pt>
                <c:pt idx="11">
                  <c:v>1839</c:v>
                </c:pt>
                <c:pt idx="12">
                  <c:v>1840</c:v>
                </c:pt>
                <c:pt idx="13">
                  <c:v>1841</c:v>
                </c:pt>
                <c:pt idx="14">
                  <c:v>1842</c:v>
                </c:pt>
                <c:pt idx="15">
                  <c:v>1843</c:v>
                </c:pt>
                <c:pt idx="16">
                  <c:v>1844</c:v>
                </c:pt>
                <c:pt idx="17">
                  <c:v>1845</c:v>
                </c:pt>
                <c:pt idx="18">
                  <c:v>1846</c:v>
                </c:pt>
                <c:pt idx="19">
                  <c:v>1847</c:v>
                </c:pt>
                <c:pt idx="20">
                  <c:v>1848</c:v>
                </c:pt>
                <c:pt idx="21">
                  <c:v>1849</c:v>
                </c:pt>
                <c:pt idx="22">
                  <c:v>1850</c:v>
                </c:pt>
                <c:pt idx="23">
                  <c:v>1851</c:v>
                </c:pt>
                <c:pt idx="24">
                  <c:v>1852</c:v>
                </c:pt>
                <c:pt idx="25">
                  <c:v>1853</c:v>
                </c:pt>
                <c:pt idx="26">
                  <c:v>1854</c:v>
                </c:pt>
                <c:pt idx="27">
                  <c:v>1855</c:v>
                </c:pt>
                <c:pt idx="28">
                  <c:v>1856</c:v>
                </c:pt>
                <c:pt idx="29">
                  <c:v>1857</c:v>
                </c:pt>
                <c:pt idx="30">
                  <c:v>1858</c:v>
                </c:pt>
                <c:pt idx="31">
                  <c:v>1859</c:v>
                </c:pt>
                <c:pt idx="32">
                  <c:v>1860</c:v>
                </c:pt>
                <c:pt idx="33">
                  <c:v>1861</c:v>
                </c:pt>
                <c:pt idx="34">
                  <c:v>1862</c:v>
                </c:pt>
                <c:pt idx="35">
                  <c:v>1863</c:v>
                </c:pt>
                <c:pt idx="36">
                  <c:v>1864</c:v>
                </c:pt>
                <c:pt idx="37">
                  <c:v>1865</c:v>
                </c:pt>
                <c:pt idx="38">
                  <c:v>1866</c:v>
                </c:pt>
                <c:pt idx="39">
                  <c:v>1867</c:v>
                </c:pt>
                <c:pt idx="40">
                  <c:v>1868</c:v>
                </c:pt>
                <c:pt idx="41">
                  <c:v>1869</c:v>
                </c:pt>
                <c:pt idx="42">
                  <c:v>1870</c:v>
                </c:pt>
                <c:pt idx="43">
                  <c:v>1871</c:v>
                </c:pt>
                <c:pt idx="44">
                  <c:v>1872</c:v>
                </c:pt>
                <c:pt idx="45">
                  <c:v>1873</c:v>
                </c:pt>
                <c:pt idx="46">
                  <c:v>1874</c:v>
                </c:pt>
                <c:pt idx="47">
                  <c:v>1875</c:v>
                </c:pt>
                <c:pt idx="48">
                  <c:v>1876</c:v>
                </c:pt>
                <c:pt idx="49">
                  <c:v>1877</c:v>
                </c:pt>
                <c:pt idx="50">
                  <c:v>1878</c:v>
                </c:pt>
                <c:pt idx="51">
                  <c:v>1879</c:v>
                </c:pt>
                <c:pt idx="52">
                  <c:v>1880</c:v>
                </c:pt>
                <c:pt idx="53">
                  <c:v>1881</c:v>
                </c:pt>
                <c:pt idx="54">
                  <c:v>1882</c:v>
                </c:pt>
                <c:pt idx="55">
                  <c:v>1883</c:v>
                </c:pt>
                <c:pt idx="56">
                  <c:v>1884</c:v>
                </c:pt>
                <c:pt idx="57">
                  <c:v>1885</c:v>
                </c:pt>
                <c:pt idx="58">
                  <c:v>1886</c:v>
                </c:pt>
                <c:pt idx="59">
                  <c:v>1887</c:v>
                </c:pt>
                <c:pt idx="60">
                  <c:v>1888</c:v>
                </c:pt>
                <c:pt idx="61">
                  <c:v>1889</c:v>
                </c:pt>
                <c:pt idx="62">
                  <c:v>1890</c:v>
                </c:pt>
                <c:pt idx="63">
                  <c:v>1891</c:v>
                </c:pt>
                <c:pt idx="64">
                  <c:v>1892</c:v>
                </c:pt>
                <c:pt idx="65">
                  <c:v>1893</c:v>
                </c:pt>
                <c:pt idx="66">
                  <c:v>1894</c:v>
                </c:pt>
                <c:pt idx="67">
                  <c:v>1895</c:v>
                </c:pt>
                <c:pt idx="68">
                  <c:v>1896</c:v>
                </c:pt>
                <c:pt idx="69">
                  <c:v>1897</c:v>
                </c:pt>
                <c:pt idx="70">
                  <c:v>1898</c:v>
                </c:pt>
                <c:pt idx="71">
                  <c:v>1899</c:v>
                </c:pt>
                <c:pt idx="72">
                  <c:v>1900</c:v>
                </c:pt>
                <c:pt idx="73">
                  <c:v>1901</c:v>
                </c:pt>
                <c:pt idx="74">
                  <c:v>1902</c:v>
                </c:pt>
                <c:pt idx="75">
                  <c:v>1903</c:v>
                </c:pt>
                <c:pt idx="76">
                  <c:v>1904</c:v>
                </c:pt>
                <c:pt idx="77">
                  <c:v>1905</c:v>
                </c:pt>
                <c:pt idx="78">
                  <c:v>1906</c:v>
                </c:pt>
                <c:pt idx="79">
                  <c:v>1907</c:v>
                </c:pt>
                <c:pt idx="80">
                  <c:v>1908</c:v>
                </c:pt>
                <c:pt idx="81">
                  <c:v>1909</c:v>
                </c:pt>
                <c:pt idx="82">
                  <c:v>1910</c:v>
                </c:pt>
                <c:pt idx="83">
                  <c:v>1911</c:v>
                </c:pt>
                <c:pt idx="84">
                  <c:v>1912</c:v>
                </c:pt>
                <c:pt idx="85">
                  <c:v>1913</c:v>
                </c:pt>
                <c:pt idx="86">
                  <c:v>1914</c:v>
                </c:pt>
                <c:pt idx="87">
                  <c:v>1915</c:v>
                </c:pt>
                <c:pt idx="88">
                  <c:v>1916</c:v>
                </c:pt>
                <c:pt idx="89">
                  <c:v>1917</c:v>
                </c:pt>
                <c:pt idx="90">
                  <c:v>1918</c:v>
                </c:pt>
                <c:pt idx="91">
                  <c:v>1919</c:v>
                </c:pt>
                <c:pt idx="92">
                  <c:v>1920</c:v>
                </c:pt>
                <c:pt idx="93">
                  <c:v>1921</c:v>
                </c:pt>
                <c:pt idx="94">
                  <c:v>1922</c:v>
                </c:pt>
                <c:pt idx="95">
                  <c:v>1923</c:v>
                </c:pt>
                <c:pt idx="96">
                  <c:v>1924</c:v>
                </c:pt>
                <c:pt idx="97">
                  <c:v>1925</c:v>
                </c:pt>
                <c:pt idx="98">
                  <c:v>1926</c:v>
                </c:pt>
                <c:pt idx="99">
                  <c:v>1927</c:v>
                </c:pt>
                <c:pt idx="100">
                  <c:v>1928</c:v>
                </c:pt>
                <c:pt idx="101">
                  <c:v>1929</c:v>
                </c:pt>
                <c:pt idx="102">
                  <c:v>1930</c:v>
                </c:pt>
                <c:pt idx="103">
                  <c:v>1931</c:v>
                </c:pt>
                <c:pt idx="104">
                  <c:v>1932</c:v>
                </c:pt>
                <c:pt idx="105">
                  <c:v>1933</c:v>
                </c:pt>
                <c:pt idx="106">
                  <c:v>1934</c:v>
                </c:pt>
                <c:pt idx="107">
                  <c:v>1935</c:v>
                </c:pt>
                <c:pt idx="108">
                  <c:v>1936</c:v>
                </c:pt>
                <c:pt idx="109">
                  <c:v>1937</c:v>
                </c:pt>
                <c:pt idx="110">
                  <c:v>1938</c:v>
                </c:pt>
                <c:pt idx="111">
                  <c:v>1939</c:v>
                </c:pt>
                <c:pt idx="112">
                  <c:v>1940</c:v>
                </c:pt>
                <c:pt idx="113">
                  <c:v>1941</c:v>
                </c:pt>
                <c:pt idx="114">
                  <c:v>1942</c:v>
                </c:pt>
                <c:pt idx="115">
                  <c:v>1943</c:v>
                </c:pt>
                <c:pt idx="116">
                  <c:v>1944</c:v>
                </c:pt>
                <c:pt idx="117">
                  <c:v>1945</c:v>
                </c:pt>
                <c:pt idx="118">
                  <c:v>1946</c:v>
                </c:pt>
                <c:pt idx="119">
                  <c:v>1947</c:v>
                </c:pt>
                <c:pt idx="120">
                  <c:v>1948</c:v>
                </c:pt>
                <c:pt idx="121">
                  <c:v>1949</c:v>
                </c:pt>
                <c:pt idx="122">
                  <c:v>1950</c:v>
                </c:pt>
                <c:pt idx="123">
                  <c:v>1951</c:v>
                </c:pt>
                <c:pt idx="124">
                  <c:v>1952</c:v>
                </c:pt>
                <c:pt idx="125">
                  <c:v>1953</c:v>
                </c:pt>
                <c:pt idx="126">
                  <c:v>1954</c:v>
                </c:pt>
                <c:pt idx="127">
                  <c:v>1955</c:v>
                </c:pt>
                <c:pt idx="128">
                  <c:v>1956</c:v>
                </c:pt>
                <c:pt idx="129">
                  <c:v>1957</c:v>
                </c:pt>
                <c:pt idx="130">
                  <c:v>1958</c:v>
                </c:pt>
                <c:pt idx="131">
                  <c:v>1959</c:v>
                </c:pt>
                <c:pt idx="132">
                  <c:v>1960</c:v>
                </c:pt>
                <c:pt idx="133">
                  <c:v>1961</c:v>
                </c:pt>
                <c:pt idx="134">
                  <c:v>1962</c:v>
                </c:pt>
                <c:pt idx="135">
                  <c:v>1963</c:v>
                </c:pt>
                <c:pt idx="136">
                  <c:v>1964</c:v>
                </c:pt>
                <c:pt idx="137">
                  <c:v>1965</c:v>
                </c:pt>
                <c:pt idx="138">
                  <c:v>1966</c:v>
                </c:pt>
                <c:pt idx="139">
                  <c:v>1967</c:v>
                </c:pt>
                <c:pt idx="140">
                  <c:v>1968</c:v>
                </c:pt>
                <c:pt idx="141">
                  <c:v>1969</c:v>
                </c:pt>
                <c:pt idx="142">
                  <c:v>1970</c:v>
                </c:pt>
                <c:pt idx="143">
                  <c:v>1971</c:v>
                </c:pt>
                <c:pt idx="144">
                  <c:v>1972</c:v>
                </c:pt>
                <c:pt idx="145">
                  <c:v>1973</c:v>
                </c:pt>
                <c:pt idx="146">
                  <c:v>1974</c:v>
                </c:pt>
                <c:pt idx="147">
                  <c:v>1975</c:v>
                </c:pt>
                <c:pt idx="148">
                  <c:v>1976</c:v>
                </c:pt>
                <c:pt idx="149">
                  <c:v>1977</c:v>
                </c:pt>
                <c:pt idx="150">
                  <c:v>1978</c:v>
                </c:pt>
                <c:pt idx="151">
                  <c:v>1979</c:v>
                </c:pt>
                <c:pt idx="152">
                  <c:v>1980</c:v>
                </c:pt>
                <c:pt idx="153">
                  <c:v>1981</c:v>
                </c:pt>
                <c:pt idx="154">
                  <c:v>1982</c:v>
                </c:pt>
                <c:pt idx="155">
                  <c:v>1983</c:v>
                </c:pt>
                <c:pt idx="156">
                  <c:v>1984</c:v>
                </c:pt>
                <c:pt idx="157">
                  <c:v>1985</c:v>
                </c:pt>
                <c:pt idx="158">
                  <c:v>1986</c:v>
                </c:pt>
                <c:pt idx="159">
                  <c:v>1987</c:v>
                </c:pt>
                <c:pt idx="160">
                  <c:v>1988</c:v>
                </c:pt>
                <c:pt idx="161">
                  <c:v>1989</c:v>
                </c:pt>
              </c:numCache>
            </c:numRef>
          </c:xVal>
          <c:yVal>
            <c:numRef>
              <c:f>'Mortality by birth year (NEAF)'!$B$23:$FH$23</c:f>
              <c:numCache>
                <c:formatCode>0.00</c:formatCode>
                <c:ptCount val="1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50.563019219003607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62.082880645661959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50.150451354062184</c:v>
                </c:pt>
                <c:pt idx="37">
                  <c:v>0</c:v>
                </c:pt>
                <c:pt idx="38">
                  <c:v>46.554934823091244</c:v>
                </c:pt>
                <c:pt idx="39">
                  <c:v>42.771599657827203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34.132372165733145</c:v>
                </c:pt>
                <c:pt idx="46">
                  <c:v>0</c:v>
                </c:pt>
                <c:pt idx="47">
                  <c:v>32.875163142997096</c:v>
                </c:pt>
                <c:pt idx="48">
                  <c:v>0</c:v>
                </c:pt>
                <c:pt idx="49">
                  <c:v>0</c:v>
                </c:pt>
                <c:pt idx="50">
                  <c:v>28.677782175037709</c:v>
                </c:pt>
                <c:pt idx="51">
                  <c:v>0</c:v>
                </c:pt>
                <c:pt idx="52">
                  <c:v>50.769281538512303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41.896925184660695</c:v>
                </c:pt>
                <c:pt idx="57">
                  <c:v>20.237425475680688</c:v>
                </c:pt>
                <c:pt idx="58">
                  <c:v>0</c:v>
                </c:pt>
                <c:pt idx="59">
                  <c:v>36.528279280612068</c:v>
                </c:pt>
                <c:pt idx="60">
                  <c:v>35.159456927028302</c:v>
                </c:pt>
                <c:pt idx="61">
                  <c:v>16.907571379539469</c:v>
                </c:pt>
                <c:pt idx="62">
                  <c:v>0</c:v>
                </c:pt>
                <c:pt idx="63">
                  <c:v>37.467216185837394</c:v>
                </c:pt>
                <c:pt idx="64">
                  <c:v>18.165304268846501</c:v>
                </c:pt>
                <c:pt idx="65">
                  <c:v>34.287673581347505</c:v>
                </c:pt>
                <c:pt idx="66">
                  <c:v>0</c:v>
                </c:pt>
                <c:pt idx="6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1C3-42A6-991F-B5D9B7085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10672"/>
        <c:axId val="1"/>
      </c:scatterChart>
      <c:valAx>
        <c:axId val="782210672"/>
        <c:scaling>
          <c:orientation val="minMax"/>
          <c:max val="1920"/>
          <c:min val="182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6096672542629735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5336051798633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10672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238693912419846"/>
          <c:y val="0.61664874707418527"/>
          <c:w val="0.20572068738033103"/>
          <c:h val="0.157049119105035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88907969979775"/>
          <c:y val="0.10989357413691221"/>
          <c:w val="0.65884505503935276"/>
          <c:h val="0.69232951706254686"/>
        </c:manualLayout>
      </c:layout>
      <c:lineChart>
        <c:grouping val="standard"/>
        <c:varyColors val="0"/>
        <c:ser>
          <c:idx val="0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(NEA)'!$B$4:$J$4</c:f>
              <c:strCache>
                <c:ptCount val="9"/>
                <c:pt idx="0">
                  <c:v>1820s</c:v>
                </c:pt>
                <c:pt idx="1">
                  <c:v>1830s</c:v>
                </c:pt>
                <c:pt idx="2">
                  <c:v>1840s</c:v>
                </c:pt>
                <c:pt idx="3">
                  <c:v>1850s</c:v>
                </c:pt>
                <c:pt idx="4">
                  <c:v>1860s</c:v>
                </c:pt>
                <c:pt idx="5">
                  <c:v>1870s</c:v>
                </c:pt>
                <c:pt idx="6">
                  <c:v>1880s</c:v>
                </c:pt>
                <c:pt idx="7">
                  <c:v>1890s</c:v>
                </c:pt>
                <c:pt idx="8">
                  <c:v>1900s</c:v>
                </c:pt>
              </c:strCache>
            </c:strRef>
          </c:cat>
          <c:val>
            <c:numRef>
              <c:f>'Decades (NEA)'!$B$49:$J$49</c:f>
              <c:numCache>
                <c:formatCode>0</c:formatCode>
                <c:ptCount val="9"/>
                <c:pt idx="2">
                  <c:v>2.5619085193705908</c:v>
                </c:pt>
                <c:pt idx="3">
                  <c:v>0.84136284812329121</c:v>
                </c:pt>
                <c:pt idx="4">
                  <c:v>1.1996267145544854</c:v>
                </c:pt>
                <c:pt idx="5">
                  <c:v>5.3094396488187172</c:v>
                </c:pt>
                <c:pt idx="6">
                  <c:v>6.4032691471106045</c:v>
                </c:pt>
                <c:pt idx="7">
                  <c:v>11.085997887498491</c:v>
                </c:pt>
                <c:pt idx="8">
                  <c:v>14.264791566095399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62-4723-810E-FEAA7F4B956E}"/>
            </c:ext>
          </c:extLst>
        </c:ser>
        <c:ser>
          <c:idx val="1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(NEA)'!$B$4:$J$4</c:f>
              <c:strCache>
                <c:ptCount val="9"/>
                <c:pt idx="0">
                  <c:v>1820s</c:v>
                </c:pt>
                <c:pt idx="1">
                  <c:v>1830s</c:v>
                </c:pt>
                <c:pt idx="2">
                  <c:v>1840s</c:v>
                </c:pt>
                <c:pt idx="3">
                  <c:v>1850s</c:v>
                </c:pt>
                <c:pt idx="4">
                  <c:v>1860s</c:v>
                </c:pt>
                <c:pt idx="5">
                  <c:v>1870s</c:v>
                </c:pt>
                <c:pt idx="6">
                  <c:v>1880s</c:v>
                </c:pt>
                <c:pt idx="7">
                  <c:v>1890s</c:v>
                </c:pt>
                <c:pt idx="8">
                  <c:v>1900s</c:v>
                </c:pt>
              </c:strCache>
            </c:strRef>
          </c:cat>
          <c:val>
            <c:numRef>
              <c:f>'Decades (NEA)'!$B$51:$J$51</c:f>
              <c:numCache>
                <c:formatCode>0</c:formatCode>
                <c:ptCount val="9"/>
                <c:pt idx="1">
                  <c:v>11.088072560346834</c:v>
                </c:pt>
                <c:pt idx="2">
                  <c:v>0</c:v>
                </c:pt>
                <c:pt idx="3">
                  <c:v>0</c:v>
                </c:pt>
                <c:pt idx="4">
                  <c:v>3.3439306210191897</c:v>
                </c:pt>
                <c:pt idx="5">
                  <c:v>4.6829029154616277</c:v>
                </c:pt>
                <c:pt idx="6">
                  <c:v>7.588702171481831</c:v>
                </c:pt>
                <c:pt idx="7">
                  <c:v>13.911493895467855</c:v>
                </c:pt>
                <c:pt idx="8">
                  <c:v>20.353303564558445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A62-4723-810E-FEAA7F4B956E}"/>
            </c:ext>
          </c:extLst>
        </c:ser>
        <c:ser>
          <c:idx val="2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(NEA)'!$B$4:$J$4</c:f>
              <c:strCache>
                <c:ptCount val="9"/>
                <c:pt idx="0">
                  <c:v>1820s</c:v>
                </c:pt>
                <c:pt idx="1">
                  <c:v>1830s</c:v>
                </c:pt>
                <c:pt idx="2">
                  <c:v>1840s</c:v>
                </c:pt>
                <c:pt idx="3">
                  <c:v>1850s</c:v>
                </c:pt>
                <c:pt idx="4">
                  <c:v>1860s</c:v>
                </c:pt>
                <c:pt idx="5">
                  <c:v>1870s</c:v>
                </c:pt>
                <c:pt idx="6">
                  <c:v>1880s</c:v>
                </c:pt>
                <c:pt idx="7">
                  <c:v>1890s</c:v>
                </c:pt>
                <c:pt idx="8">
                  <c:v>1900s</c:v>
                </c:pt>
              </c:strCache>
            </c:strRef>
          </c:cat>
          <c:val>
            <c:numRef>
              <c:f>'Decades (NEA)'!$B$53:$J$53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5.1581898178777301</c:v>
                </c:pt>
                <c:pt idx="3">
                  <c:v>5.9556175469168666</c:v>
                </c:pt>
                <c:pt idx="4">
                  <c:v>14.59685671287545</c:v>
                </c:pt>
                <c:pt idx="5">
                  <c:v>9.728670619317441</c:v>
                </c:pt>
                <c:pt idx="6">
                  <c:v>20.423626868506563</c:v>
                </c:pt>
                <c:pt idx="7">
                  <c:v>14.443353168871687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A62-4723-810E-FEAA7F4B9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208592"/>
        <c:axId val="1"/>
      </c:lineChart>
      <c:catAx>
        <c:axId val="782208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282828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82208592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
sub-title</a:t>
            </a:r>
          </a:p>
        </c:rich>
      </c:tx>
      <c:layout>
        <c:manualLayout>
          <c:xMode val="edge"/>
          <c:yMode val="edge"/>
          <c:x val="0.43239440773458471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72068738033103"/>
          <c:y val="0.11085820172120184"/>
          <c:w val="0.74668990234342381"/>
          <c:h val="0.69286376075751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'Decades (EA)'!$I$4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(EA)'!$I$32:$I$53</c:f>
              <c:numCache>
                <c:formatCode>0</c:formatCode>
                <c:ptCount val="22"/>
                <c:pt idx="7">
                  <c:v>0.27364915829499264</c:v>
                </c:pt>
                <c:pt idx="8">
                  <c:v>0.51405640736062197</c:v>
                </c:pt>
                <c:pt idx="9">
                  <c:v>1.0402936064337771</c:v>
                </c:pt>
                <c:pt idx="10">
                  <c:v>1.6422827491645833</c:v>
                </c:pt>
                <c:pt idx="11">
                  <c:v>2.6605040135510079</c:v>
                </c:pt>
                <c:pt idx="12">
                  <c:v>4.0011358578669904</c:v>
                </c:pt>
                <c:pt idx="13">
                  <c:v>5.7059050696023919</c:v>
                </c:pt>
                <c:pt idx="14">
                  <c:v>8.3000116384808109</c:v>
                </c:pt>
                <c:pt idx="15">
                  <c:v>10.938214064631167</c:v>
                </c:pt>
                <c:pt idx="16">
                  <c:v>13.467478069559323</c:v>
                </c:pt>
                <c:pt idx="17">
                  <c:v>15.144839006040414</c:v>
                </c:pt>
                <c:pt idx="18">
                  <c:v>17.152610638043992</c:v>
                </c:pt>
                <c:pt idx="19">
                  <c:v>18.50525257675223</c:v>
                </c:pt>
                <c:pt idx="20">
                  <c:v>19.270105367285947</c:v>
                </c:pt>
                <c:pt idx="21">
                  <c:v>14.127215576264259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F72-48F1-BDEC-E4B3E2E18F58}"/>
            </c:ext>
          </c:extLst>
        </c:ser>
        <c:ser>
          <c:idx val="1"/>
          <c:order val="1"/>
          <c:tx>
            <c:strRef>
              <c:f>'Decades (EA)'!$J$4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(EA)'!$J$32:$J$53</c:f>
              <c:numCache>
                <c:formatCode>0</c:formatCode>
                <c:ptCount val="22"/>
                <c:pt idx="5">
                  <c:v>7.4166177478921042E-2</c:v>
                </c:pt>
                <c:pt idx="6">
                  <c:v>0.19088500565923971</c:v>
                </c:pt>
                <c:pt idx="7">
                  <c:v>0.29331772883015955</c:v>
                </c:pt>
                <c:pt idx="8">
                  <c:v>0.45140748255609908</c:v>
                </c:pt>
                <c:pt idx="9">
                  <c:v>0.81705075309867903</c:v>
                </c:pt>
                <c:pt idx="10">
                  <c:v>1.4191899397397145</c:v>
                </c:pt>
                <c:pt idx="11">
                  <c:v>2.5727984930433596</c:v>
                </c:pt>
                <c:pt idx="12">
                  <c:v>3.8568135920983879</c:v>
                </c:pt>
                <c:pt idx="13">
                  <c:v>5.8573865720509364</c:v>
                </c:pt>
                <c:pt idx="14">
                  <c:v>9.0052395758247901</c:v>
                </c:pt>
                <c:pt idx="15">
                  <c:v>11.434845762972889</c:v>
                </c:pt>
                <c:pt idx="16">
                  <c:v>14.613894595234083</c:v>
                </c:pt>
                <c:pt idx="17">
                  <c:v>18.266185319502721</c:v>
                </c:pt>
                <c:pt idx="18">
                  <c:v>23.24786148389326</c:v>
                </c:pt>
                <c:pt idx="19">
                  <c:v>25.186991482787008</c:v>
                </c:pt>
                <c:pt idx="20">
                  <c:v>23.559234984521584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F72-48F1-BDEC-E4B3E2E18F58}"/>
            </c:ext>
          </c:extLst>
        </c:ser>
        <c:ser>
          <c:idx val="2"/>
          <c:order val="2"/>
          <c:tx>
            <c:strRef>
              <c:f>'Decades (EA)'!$K$4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(EA)'!$K$32:$K$53</c:f>
              <c:numCache>
                <c:formatCode>0</c:formatCode>
                <c:ptCount val="22"/>
                <c:pt idx="3">
                  <c:v>8.9361079895686243E-2</c:v>
                </c:pt>
                <c:pt idx="4">
                  <c:v>8.5832023042896846E-2</c:v>
                </c:pt>
                <c:pt idx="5">
                  <c:v>0.11720595445066441</c:v>
                </c:pt>
                <c:pt idx="6">
                  <c:v>0.16917272834499925</c:v>
                </c:pt>
                <c:pt idx="7">
                  <c:v>0.26236547867191712</c:v>
                </c:pt>
                <c:pt idx="8">
                  <c:v>0.44874224844083777</c:v>
                </c:pt>
                <c:pt idx="9">
                  <c:v>0.76197460796652494</c:v>
                </c:pt>
                <c:pt idx="10">
                  <c:v>1.4405800756204925</c:v>
                </c:pt>
                <c:pt idx="11">
                  <c:v>2.6796961875445886</c:v>
                </c:pt>
                <c:pt idx="12">
                  <c:v>4.3185416227466309</c:v>
                </c:pt>
                <c:pt idx="13">
                  <c:v>6.5344813377179181</c:v>
                </c:pt>
                <c:pt idx="14">
                  <c:v>9.4397387734441534</c:v>
                </c:pt>
                <c:pt idx="15">
                  <c:v>13.174049234712488</c:v>
                </c:pt>
                <c:pt idx="16">
                  <c:v>16.86847929271331</c:v>
                </c:pt>
                <c:pt idx="17">
                  <c:v>22.816508729323996</c:v>
                </c:pt>
                <c:pt idx="18">
                  <c:v>29.205701416090537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F72-48F1-BDEC-E4B3E2E18F58}"/>
            </c:ext>
          </c:extLst>
        </c:ser>
        <c:ser>
          <c:idx val="3"/>
          <c:order val="3"/>
          <c:tx>
            <c:strRef>
              <c:f>'Decades (EA)'!$L$4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(EA)'!$L$32:$L$53</c:f>
              <c:numCache>
                <c:formatCode>0</c:formatCode>
                <c:ptCount val="22"/>
                <c:pt idx="0">
                  <c:v>0.83740500564510356</c:v>
                </c:pt>
                <c:pt idx="1">
                  <c:v>1.1412092240838592</c:v>
                </c:pt>
                <c:pt idx="2">
                  <c:v>0.34854450309160673</c:v>
                </c:pt>
                <c:pt idx="3">
                  <c:v>0.12107683636998498</c:v>
                </c:pt>
                <c:pt idx="4">
                  <c:v>7.9685532547837404E-2</c:v>
                </c:pt>
                <c:pt idx="5">
                  <c:v>0.1033620641021183</c:v>
                </c:pt>
                <c:pt idx="6">
                  <c:v>0.14781648619580018</c:v>
                </c:pt>
                <c:pt idx="7">
                  <c:v>0.21125337709603867</c:v>
                </c:pt>
                <c:pt idx="8">
                  <c:v>0.44263664372923822</c:v>
                </c:pt>
                <c:pt idx="9">
                  <c:v>0.85057033414125205</c:v>
                </c:pt>
                <c:pt idx="10">
                  <c:v>1.6457888572624571</c:v>
                </c:pt>
                <c:pt idx="11">
                  <c:v>2.791811333122781</c:v>
                </c:pt>
                <c:pt idx="12">
                  <c:v>4.7872714145891981</c:v>
                </c:pt>
                <c:pt idx="13">
                  <c:v>7.4761372951990248</c:v>
                </c:pt>
                <c:pt idx="14">
                  <c:v>10.563558868707636</c:v>
                </c:pt>
                <c:pt idx="15">
                  <c:v>14.165872415696729</c:v>
                </c:pt>
                <c:pt idx="16">
                  <c:v>17.46496560044659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F72-48F1-BDEC-E4B3E2E18F58}"/>
            </c:ext>
          </c:extLst>
        </c:ser>
        <c:ser>
          <c:idx val="4"/>
          <c:order val="4"/>
          <c:tx>
            <c:strRef>
              <c:f>'Decades (EA)'!$M$4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(EA)'!$M$32:$M$53</c:f>
              <c:numCache>
                <c:formatCode>0</c:formatCode>
                <c:ptCount val="22"/>
                <c:pt idx="0">
                  <c:v>0.61736473967467043</c:v>
                </c:pt>
                <c:pt idx="1">
                  <c:v>1.1737105604638944</c:v>
                </c:pt>
                <c:pt idx="2">
                  <c:v>0.38940579818851295</c:v>
                </c:pt>
                <c:pt idx="3">
                  <c:v>7.8528720983969083E-2</c:v>
                </c:pt>
                <c:pt idx="4">
                  <c:v>6.956865889699157E-2</c:v>
                </c:pt>
                <c:pt idx="5">
                  <c:v>8.2794327720381949E-2</c:v>
                </c:pt>
                <c:pt idx="6">
                  <c:v>0.11940011873517949</c:v>
                </c:pt>
                <c:pt idx="7">
                  <c:v>0.20846490508957685</c:v>
                </c:pt>
                <c:pt idx="8">
                  <c:v>0.37559994432388122</c:v>
                </c:pt>
                <c:pt idx="9">
                  <c:v>0.79171494422895761</c:v>
                </c:pt>
                <c:pt idx="10">
                  <c:v>1.6049217849432296</c:v>
                </c:pt>
                <c:pt idx="11">
                  <c:v>2.9851447677046155</c:v>
                </c:pt>
                <c:pt idx="12">
                  <c:v>5.1213615607137664</c:v>
                </c:pt>
                <c:pt idx="13">
                  <c:v>7.8661329034862248</c:v>
                </c:pt>
                <c:pt idx="14">
                  <c:v>10.894049174563765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F72-48F1-BDEC-E4B3E2E18F58}"/>
            </c:ext>
          </c:extLst>
        </c:ser>
        <c:ser>
          <c:idx val="5"/>
          <c:order val="5"/>
          <c:tx>
            <c:strRef>
              <c:f>'Decades (EA)'!$N$4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(EA)'!$N$32:$N$53</c:f>
              <c:numCache>
                <c:formatCode>0</c:formatCode>
                <c:ptCount val="22"/>
                <c:pt idx="0">
                  <c:v>0.5027094326815611</c:v>
                </c:pt>
                <c:pt idx="1">
                  <c:v>1.077122333671692</c:v>
                </c:pt>
                <c:pt idx="2">
                  <c:v>0.51357238821275319</c:v>
                </c:pt>
                <c:pt idx="3">
                  <c:v>7.7802681605927126E-2</c:v>
                </c:pt>
                <c:pt idx="4">
                  <c:v>6.3506362475194339E-2</c:v>
                </c:pt>
                <c:pt idx="5">
                  <c:v>8.6567185807980465E-2</c:v>
                </c:pt>
                <c:pt idx="6">
                  <c:v>0.11201868479208854</c:v>
                </c:pt>
                <c:pt idx="7">
                  <c:v>0.19016054617583242</c:v>
                </c:pt>
                <c:pt idx="8">
                  <c:v>0.35151405682090892</c:v>
                </c:pt>
                <c:pt idx="9">
                  <c:v>0.74502847070277556</c:v>
                </c:pt>
                <c:pt idx="10">
                  <c:v>1.5985235049222517</c:v>
                </c:pt>
                <c:pt idx="11">
                  <c:v>3.0493858658615083</c:v>
                </c:pt>
                <c:pt idx="12">
                  <c:v>5.0240606305946818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F72-48F1-BDEC-E4B3E2E18F58}"/>
            </c:ext>
          </c:extLst>
        </c:ser>
        <c:ser>
          <c:idx val="6"/>
          <c:order val="6"/>
          <c:tx>
            <c:strRef>
              <c:f>'Decades (EA)'!$O$4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(EA)'!$O$32:$O$53</c:f>
              <c:numCache>
                <c:formatCode>0</c:formatCode>
                <c:ptCount val="22"/>
                <c:pt idx="0">
                  <c:v>0.44638055195678855</c:v>
                </c:pt>
                <c:pt idx="1">
                  <c:v>0.97555848041341753</c:v>
                </c:pt>
                <c:pt idx="2">
                  <c:v>0.49346623989962901</c:v>
                </c:pt>
                <c:pt idx="3">
                  <c:v>7.1402361687164392E-2</c:v>
                </c:pt>
                <c:pt idx="4">
                  <c:v>5.1740264098121672E-2</c:v>
                </c:pt>
                <c:pt idx="5">
                  <c:v>8.1311839904116653E-2</c:v>
                </c:pt>
                <c:pt idx="6">
                  <c:v>9.108145056381349E-2</c:v>
                </c:pt>
                <c:pt idx="7">
                  <c:v>0.13796066342227672</c:v>
                </c:pt>
                <c:pt idx="8">
                  <c:v>0.28680216858980345</c:v>
                </c:pt>
                <c:pt idx="9">
                  <c:v>0.72885239251557166</c:v>
                </c:pt>
                <c:pt idx="10">
                  <c:v>1.6590105456919579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F72-48F1-BDEC-E4B3E2E18F58}"/>
            </c:ext>
          </c:extLst>
        </c:ser>
        <c:ser>
          <c:idx val="7"/>
          <c:order val="7"/>
          <c:tx>
            <c:strRef>
              <c:f>'Decades (EA)'!$P$4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(EA)'!$P$32:$P$53</c:f>
              <c:numCache>
                <c:formatCode>0</c:formatCode>
                <c:ptCount val="22"/>
                <c:pt idx="0">
                  <c:v>0.38065007736151363</c:v>
                </c:pt>
                <c:pt idx="1">
                  <c:v>0.53203838011953075</c:v>
                </c:pt>
                <c:pt idx="2">
                  <c:v>0.32487657608921605</c:v>
                </c:pt>
                <c:pt idx="3">
                  <c:v>5.6470633454319942E-2</c:v>
                </c:pt>
                <c:pt idx="4">
                  <c:v>5.2026853557896685E-2</c:v>
                </c:pt>
                <c:pt idx="5">
                  <c:v>5.516918409352458E-2</c:v>
                </c:pt>
                <c:pt idx="6">
                  <c:v>6.6977221182126401E-2</c:v>
                </c:pt>
                <c:pt idx="7">
                  <c:v>0.14057267621417541</c:v>
                </c:pt>
                <c:pt idx="8">
                  <c:v>0.23673162295453118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F72-48F1-BDEC-E4B3E2E18F58}"/>
            </c:ext>
          </c:extLst>
        </c:ser>
        <c:ser>
          <c:idx val="8"/>
          <c:order val="8"/>
          <c:tx>
            <c:strRef>
              <c:f>'Decades (EA)'!$Q$4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(EA)'!$Q$32:$Q$53</c:f>
              <c:numCache>
                <c:formatCode>0</c:formatCode>
                <c:ptCount val="22"/>
                <c:pt idx="0">
                  <c:v>0.20272348596927439</c:v>
                </c:pt>
                <c:pt idx="1">
                  <c:v>0.20683328780110399</c:v>
                </c:pt>
                <c:pt idx="2">
                  <c:v>0.223250918871677</c:v>
                </c:pt>
                <c:pt idx="3">
                  <c:v>4.7357008857822472E-2</c:v>
                </c:pt>
                <c:pt idx="4">
                  <c:v>5.5101719842593967E-2</c:v>
                </c:pt>
                <c:pt idx="5">
                  <c:v>4.4426902313191893E-2</c:v>
                </c:pt>
                <c:pt idx="6">
                  <c:v>6.6565912501504398E-2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F72-48F1-BDEC-E4B3E2E18F58}"/>
            </c:ext>
          </c:extLst>
        </c:ser>
        <c:ser>
          <c:idx val="9"/>
          <c:order val="9"/>
          <c:tx>
            <c:strRef>
              <c:f>'Decades (EA)'!$R$4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(EA)'!$R$32:$R$53</c:f>
              <c:numCache>
                <c:formatCode>0</c:formatCode>
                <c:ptCount val="22"/>
                <c:pt idx="0">
                  <c:v>7.4983615432442238E-2</c:v>
                </c:pt>
                <c:pt idx="1">
                  <c:v>0.1302753381465499</c:v>
                </c:pt>
                <c:pt idx="2">
                  <c:v>0.13347341653883893</c:v>
                </c:pt>
                <c:pt idx="3">
                  <c:v>4.3736536627968274E-2</c:v>
                </c:pt>
                <c:pt idx="4">
                  <c:v>6.79640828851895E-2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F72-48F1-BDEC-E4B3E2E18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12336"/>
        <c:axId val="1"/>
      </c:scatterChart>
      <c:valAx>
        <c:axId val="782212336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5226188795481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1409823821007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12336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524603804596629"/>
          <c:y val="0.34643188037875577"/>
          <c:w val="0.38286905706894941"/>
          <c:h val="0.3002409629949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
sub-title</a:t>
            </a:r>
          </a:p>
        </c:rich>
      </c:tx>
      <c:layout>
        <c:manualLayout>
          <c:xMode val="edge"/>
          <c:yMode val="edge"/>
          <c:x val="0.43620405009347968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72068738033103"/>
          <c:y val="0.11085820172120184"/>
          <c:w val="0.74668990234342381"/>
          <c:h val="0.69286376075751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'Decades (NEA)'!$I$4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  <c:pt idx="18">
                  <c:v>92.5</c:v>
                </c:pt>
                <c:pt idx="19">
                  <c:v>97.5</c:v>
                </c:pt>
                <c:pt idx="20">
                  <c:v>102.5</c:v>
                </c:pt>
              </c:numCache>
            </c:numRef>
          </c:xVal>
          <c:yVal>
            <c:numRef>
              <c:f>'Decades (NEA)'!$I$6:$I$26</c:f>
              <c:numCache>
                <c:formatCode>0</c:formatCode>
                <c:ptCount val="21"/>
                <c:pt idx="6">
                  <c:v>0.24530179602615998</c:v>
                </c:pt>
                <c:pt idx="7">
                  <c:v>0.69080320505055015</c:v>
                </c:pt>
                <c:pt idx="8">
                  <c:v>0.91616740365101379</c:v>
                </c:pt>
                <c:pt idx="9">
                  <c:v>2.3080929844112363</c:v>
                </c:pt>
                <c:pt idx="10">
                  <c:v>2.8384325043274412</c:v>
                </c:pt>
                <c:pt idx="11">
                  <c:v>4.7856697436308631</c:v>
                </c:pt>
                <c:pt idx="12">
                  <c:v>7.8824018555371032</c:v>
                </c:pt>
                <c:pt idx="13">
                  <c:v>10.613818893825272</c:v>
                </c:pt>
                <c:pt idx="14">
                  <c:v>14.452157934004937</c:v>
                </c:pt>
                <c:pt idx="15">
                  <c:v>17.905190802224734</c:v>
                </c:pt>
                <c:pt idx="16">
                  <c:v>17.611654706340886</c:v>
                </c:pt>
                <c:pt idx="17">
                  <c:v>21.217227634448854</c:v>
                </c:pt>
                <c:pt idx="18">
                  <c:v>26.590465691338814</c:v>
                </c:pt>
                <c:pt idx="19">
                  <c:v>30.48072270756089</c:v>
                </c:pt>
                <c:pt idx="20">
                  <c:v>9.9393698439518943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CF-4FFF-BEF5-B2A78C264F7D}"/>
            </c:ext>
          </c:extLst>
        </c:ser>
        <c:ser>
          <c:idx val="1"/>
          <c:order val="1"/>
          <c:tx>
            <c:strRef>
              <c:f>'Decades (NEA)'!$J$4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(NEA)'!$J$5:$J$26</c:f>
              <c:numCache>
                <c:formatCode>0</c:formatCode>
                <c:ptCount val="22"/>
                <c:pt idx="5">
                  <c:v>9.5963911427612902E-2</c:v>
                </c:pt>
                <c:pt idx="6">
                  <c:v>8.1802905497411565E-2</c:v>
                </c:pt>
                <c:pt idx="7">
                  <c:v>0.34842628554132576</c:v>
                </c:pt>
                <c:pt idx="8">
                  <c:v>0.74981582723725071</c:v>
                </c:pt>
                <c:pt idx="9">
                  <c:v>1.2757199422882048</c:v>
                </c:pt>
                <c:pt idx="10">
                  <c:v>2.690680355544067</c:v>
                </c:pt>
                <c:pt idx="11">
                  <c:v>4.261571569578714</c:v>
                </c:pt>
                <c:pt idx="12">
                  <c:v>6.6738963969781366</c:v>
                </c:pt>
                <c:pt idx="13">
                  <c:v>9.1679892615316803</c:v>
                </c:pt>
                <c:pt idx="14">
                  <c:v>15.220275830689689</c:v>
                </c:pt>
                <c:pt idx="15">
                  <c:v>18.213056906488479</c:v>
                </c:pt>
                <c:pt idx="16">
                  <c:v>20.80940252043483</c:v>
                </c:pt>
                <c:pt idx="17">
                  <c:v>30.882208477072549</c:v>
                </c:pt>
                <c:pt idx="18">
                  <c:v>36.918499955396747</c:v>
                </c:pt>
                <c:pt idx="19">
                  <c:v>27.557946573528792</c:v>
                </c:pt>
                <c:pt idx="20">
                  <c:v>21.452322213879654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1CF-4FFF-BEF5-B2A78C264F7D}"/>
            </c:ext>
          </c:extLst>
        </c:ser>
        <c:ser>
          <c:idx val="2"/>
          <c:order val="2"/>
          <c:tx>
            <c:strRef>
              <c:f>'Decades (NEA)'!$K$4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(NEA)'!$K$5:$K$26</c:f>
              <c:numCache>
                <c:formatCode>0</c:formatCode>
                <c:ptCount val="22"/>
                <c:pt idx="3">
                  <c:v>0.17130532948010543</c:v>
                </c:pt>
                <c:pt idx="4">
                  <c:v>0.16321692158429538</c:v>
                </c:pt>
                <c:pt idx="5">
                  <c:v>5.1231829201551768E-2</c:v>
                </c:pt>
                <c:pt idx="6">
                  <c:v>0.25984289464652033</c:v>
                </c:pt>
                <c:pt idx="7">
                  <c:v>0.36771336125731546</c:v>
                </c:pt>
                <c:pt idx="8">
                  <c:v>0.86941923784627118</c:v>
                </c:pt>
                <c:pt idx="9">
                  <c:v>1.6662409421059585</c:v>
                </c:pt>
                <c:pt idx="10">
                  <c:v>2.9766431540955023</c:v>
                </c:pt>
                <c:pt idx="11">
                  <c:v>5.8928068700855327</c:v>
                </c:pt>
                <c:pt idx="12">
                  <c:v>8.8131434063726761</c:v>
                </c:pt>
                <c:pt idx="13">
                  <c:v>12.451863944866931</c:v>
                </c:pt>
                <c:pt idx="14">
                  <c:v>16.739767984217327</c:v>
                </c:pt>
                <c:pt idx="15">
                  <c:v>24.180796916851673</c:v>
                </c:pt>
                <c:pt idx="16">
                  <c:v>28.615565048579459</c:v>
                </c:pt>
                <c:pt idx="17">
                  <c:v>33.308820856013234</c:v>
                </c:pt>
                <c:pt idx="18">
                  <c:v>48.259886382438921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1CF-4FFF-BEF5-B2A78C264F7D}"/>
            </c:ext>
          </c:extLst>
        </c:ser>
        <c:ser>
          <c:idx val="3"/>
          <c:order val="3"/>
          <c:tx>
            <c:strRef>
              <c:f>'Decades (NEA)'!$L$4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(NEA)'!$L$5:$L$26</c:f>
              <c:numCache>
                <c:formatCode>0</c:formatCode>
                <c:ptCount val="22"/>
                <c:pt idx="0">
                  <c:v>2.4754261758428231</c:v>
                </c:pt>
                <c:pt idx="1">
                  <c:v>1.0059485628503457</c:v>
                </c:pt>
                <c:pt idx="2">
                  <c:v>0.3654535157746075</c:v>
                </c:pt>
                <c:pt idx="3">
                  <c:v>5.8840374199478553E-2</c:v>
                </c:pt>
                <c:pt idx="4">
                  <c:v>7.208193340007063E-2</c:v>
                </c:pt>
                <c:pt idx="5">
                  <c:v>5.5781648338058168E-2</c:v>
                </c:pt>
                <c:pt idx="6">
                  <c:v>0.21268340282847042</c:v>
                </c:pt>
                <c:pt idx="7">
                  <c:v>0.4973607203875911</c:v>
                </c:pt>
                <c:pt idx="8">
                  <c:v>0.85440051628575209</c:v>
                </c:pt>
                <c:pt idx="9">
                  <c:v>1.6527242732205263</c:v>
                </c:pt>
                <c:pt idx="10">
                  <c:v>3.3417472108928181</c:v>
                </c:pt>
                <c:pt idx="11">
                  <c:v>5.8651909007209717</c:v>
                </c:pt>
                <c:pt idx="12">
                  <c:v>8.9588639709836446</c:v>
                </c:pt>
                <c:pt idx="13">
                  <c:v>13.667919572920631</c:v>
                </c:pt>
                <c:pt idx="14">
                  <c:v>19.308943417179716</c:v>
                </c:pt>
                <c:pt idx="15">
                  <c:v>27.806573028958876</c:v>
                </c:pt>
                <c:pt idx="16">
                  <c:v>33.411172983653678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1CF-4FFF-BEF5-B2A78C264F7D}"/>
            </c:ext>
          </c:extLst>
        </c:ser>
        <c:ser>
          <c:idx val="4"/>
          <c:order val="4"/>
          <c:tx>
            <c:strRef>
              <c:f>'Decades (NEA)'!$M$4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(NEA)'!$M$5:$M$26</c:f>
              <c:numCache>
                <c:formatCode>0</c:formatCode>
                <c:ptCount val="22"/>
                <c:pt idx="0">
                  <c:v>0.98364532389807169</c:v>
                </c:pt>
                <c:pt idx="1">
                  <c:v>0.6998985107677933</c:v>
                </c:pt>
                <c:pt idx="2">
                  <c:v>0.24319338202713359</c:v>
                </c:pt>
                <c:pt idx="3">
                  <c:v>0.10276592548742561</c:v>
                </c:pt>
                <c:pt idx="4">
                  <c:v>9.017404038087308E-2</c:v>
                </c:pt>
                <c:pt idx="5">
                  <c:v>0.16925631122998414</c:v>
                </c:pt>
                <c:pt idx="6">
                  <c:v>0.21916988619171768</c:v>
                </c:pt>
                <c:pt idx="7">
                  <c:v>0.30590381203360945</c:v>
                </c:pt>
                <c:pt idx="8">
                  <c:v>0.63175030491712758</c:v>
                </c:pt>
                <c:pt idx="9">
                  <c:v>1.70327070770556</c:v>
                </c:pt>
                <c:pt idx="10">
                  <c:v>3.4197673261713013</c:v>
                </c:pt>
                <c:pt idx="11">
                  <c:v>5.3066054390616353</c:v>
                </c:pt>
                <c:pt idx="12">
                  <c:v>9.6642654429823018</c:v>
                </c:pt>
                <c:pt idx="13">
                  <c:v>15.029605130492079</c:v>
                </c:pt>
                <c:pt idx="14">
                  <c:v>22.298777157737391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1CF-4FFF-BEF5-B2A78C264F7D}"/>
            </c:ext>
          </c:extLst>
        </c:ser>
        <c:ser>
          <c:idx val="5"/>
          <c:order val="5"/>
          <c:tx>
            <c:strRef>
              <c:f>'Decades (NEA)'!$N$4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(NEA)'!$N$5:$N$26</c:f>
              <c:numCache>
                <c:formatCode>0</c:formatCode>
                <c:ptCount val="22"/>
                <c:pt idx="0">
                  <c:v>0.39155721206879568</c:v>
                </c:pt>
                <c:pt idx="1">
                  <c:v>0.85449181257039208</c:v>
                </c:pt>
                <c:pt idx="2">
                  <c:v>0.37465639756486158</c:v>
                </c:pt>
                <c:pt idx="3">
                  <c:v>9.922053538051491E-2</c:v>
                </c:pt>
                <c:pt idx="4">
                  <c:v>0.12954091812667801</c:v>
                </c:pt>
                <c:pt idx="5">
                  <c:v>0.12948846913997483</c:v>
                </c:pt>
                <c:pt idx="6">
                  <c:v>0.23110713005968869</c:v>
                </c:pt>
                <c:pt idx="7">
                  <c:v>0.41315871998393533</c:v>
                </c:pt>
                <c:pt idx="8">
                  <c:v>0.80626796810430967</c:v>
                </c:pt>
                <c:pt idx="9">
                  <c:v>1.726670656928905</c:v>
                </c:pt>
                <c:pt idx="10">
                  <c:v>3.3361488205279382</c:v>
                </c:pt>
                <c:pt idx="11">
                  <c:v>7.2240406802342134</c:v>
                </c:pt>
                <c:pt idx="12">
                  <c:v>12.60008015795675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1CF-4FFF-BEF5-B2A78C264F7D}"/>
            </c:ext>
          </c:extLst>
        </c:ser>
        <c:ser>
          <c:idx val="6"/>
          <c:order val="6"/>
          <c:tx>
            <c:strRef>
              <c:f>'Decades (NEA)'!$O$4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(NEA)'!$O$5:$O$26</c:f>
              <c:numCache>
                <c:formatCode>0</c:formatCode>
                <c:ptCount val="22"/>
                <c:pt idx="0">
                  <c:v>0.34866316409583631</c:v>
                </c:pt>
                <c:pt idx="1">
                  <c:v>0.90985941403304793</c:v>
                </c:pt>
                <c:pt idx="2">
                  <c:v>0.32449052990849592</c:v>
                </c:pt>
                <c:pt idx="3">
                  <c:v>8.0188110562172052E-2</c:v>
                </c:pt>
                <c:pt idx="4">
                  <c:v>0.14505849815924426</c:v>
                </c:pt>
                <c:pt idx="5">
                  <c:v>0.23157947897198053</c:v>
                </c:pt>
                <c:pt idx="6">
                  <c:v>0.27484936199700111</c:v>
                </c:pt>
                <c:pt idx="7">
                  <c:v>0.47351572171206507</c:v>
                </c:pt>
                <c:pt idx="8">
                  <c:v>0.79024347227758041</c:v>
                </c:pt>
                <c:pt idx="9">
                  <c:v>1.645910997472539</c:v>
                </c:pt>
                <c:pt idx="10">
                  <c:v>3.3643300273183598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1CF-4FFF-BEF5-B2A78C264F7D}"/>
            </c:ext>
          </c:extLst>
        </c:ser>
        <c:ser>
          <c:idx val="7"/>
          <c:order val="7"/>
          <c:tx>
            <c:strRef>
              <c:f>'Decades (NEA)'!$P$4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(NEA)'!$P$5:$P$26</c:f>
              <c:numCache>
                <c:formatCode>0</c:formatCode>
                <c:ptCount val="22"/>
                <c:pt idx="0">
                  <c:v>0.12231789836493906</c:v>
                </c:pt>
                <c:pt idx="1">
                  <c:v>0.57451427071215533</c:v>
                </c:pt>
                <c:pt idx="2">
                  <c:v>0.23555029412511266</c:v>
                </c:pt>
                <c:pt idx="3">
                  <c:v>4.8187418797422971E-2</c:v>
                </c:pt>
                <c:pt idx="4">
                  <c:v>8.6169204408427305E-2</c:v>
                </c:pt>
                <c:pt idx="5">
                  <c:v>0.22188147937551955</c:v>
                </c:pt>
                <c:pt idx="6">
                  <c:v>0.28824078989057933</c:v>
                </c:pt>
                <c:pt idx="7">
                  <c:v>0.47556483841861524</c:v>
                </c:pt>
                <c:pt idx="8">
                  <c:v>1.0726230137703341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1CF-4FFF-BEF5-B2A78C264F7D}"/>
            </c:ext>
          </c:extLst>
        </c:ser>
        <c:ser>
          <c:idx val="8"/>
          <c:order val="8"/>
          <c:tx>
            <c:strRef>
              <c:f>'Decades (NEA)'!$Q$4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(NEA)'!$Q$5:$Q$26</c:f>
              <c:numCache>
                <c:formatCode>0</c:formatCode>
                <c:ptCount val="22"/>
                <c:pt idx="0">
                  <c:v>0.12396776497199374</c:v>
                </c:pt>
                <c:pt idx="1">
                  <c:v>0.24238364119778827</c:v>
                </c:pt>
                <c:pt idx="2">
                  <c:v>0.16392517276796445</c:v>
                </c:pt>
                <c:pt idx="3">
                  <c:v>0.10445128123600261</c:v>
                </c:pt>
                <c:pt idx="4">
                  <c:v>7.1786509179110933E-2</c:v>
                </c:pt>
                <c:pt idx="5">
                  <c:v>0.1956957374859099</c:v>
                </c:pt>
                <c:pt idx="6">
                  <c:v>0.22601334495795306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1CF-4FFF-BEF5-B2A78C264F7D}"/>
            </c:ext>
          </c:extLst>
        </c:ser>
        <c:ser>
          <c:idx val="9"/>
          <c:order val="9"/>
          <c:tx>
            <c:strRef>
              <c:f>'Decades (NEA)'!$R$4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(NEA)'!$R$5:$R$26</c:f>
              <c:numCache>
                <c:formatCode>0</c:formatCode>
                <c:ptCount val="22"/>
                <c:pt idx="0">
                  <c:v>0.16665686565575785</c:v>
                </c:pt>
                <c:pt idx="1">
                  <c:v>0.10659567037192862</c:v>
                </c:pt>
                <c:pt idx="2">
                  <c:v>0.14480846110376883</c:v>
                </c:pt>
                <c:pt idx="3">
                  <c:v>2.5720230761910396E-2</c:v>
                </c:pt>
                <c:pt idx="4">
                  <c:v>4.99343862165115E-2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1CF-4FFF-BEF5-B2A78C264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14416"/>
        <c:axId val="1"/>
      </c:scatterChart>
      <c:valAx>
        <c:axId val="782214416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5226188795481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1409823821007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14416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000746861038622"/>
          <c:y val="0.27483595843381292"/>
          <c:w val="0.36001120291557931"/>
          <c:h val="0.2886932336489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
sub-title</a:t>
            </a:r>
          </a:p>
        </c:rich>
      </c:tx>
      <c:layout>
        <c:manualLayout>
          <c:xMode val="edge"/>
          <c:yMode val="edge"/>
          <c:x val="0.43429922891403222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72068738033103"/>
          <c:y val="0.11085820172120184"/>
          <c:w val="0.74668990234342381"/>
          <c:h val="0.69286376075751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'Decades (NEA)'!$I$4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(NEA)'!$I$32:$I$53</c:f>
              <c:numCache>
                <c:formatCode>0</c:formatCode>
                <c:ptCount val="22"/>
                <c:pt idx="7">
                  <c:v>0.81590920375887022</c:v>
                </c:pt>
                <c:pt idx="8">
                  <c:v>0.55960421020289242</c:v>
                </c:pt>
                <c:pt idx="9">
                  <c:v>0.69781566561677966</c:v>
                </c:pt>
                <c:pt idx="10">
                  <c:v>1.2559426935591427</c:v>
                </c:pt>
                <c:pt idx="11">
                  <c:v>2.0766844243490303</c:v>
                </c:pt>
                <c:pt idx="12">
                  <c:v>2.4675363161448285</c:v>
                </c:pt>
                <c:pt idx="13">
                  <c:v>3.30984423773429</c:v>
                </c:pt>
                <c:pt idx="14">
                  <c:v>4.5548186406019848</c:v>
                </c:pt>
                <c:pt idx="15">
                  <c:v>6.0065499451843856</c:v>
                </c:pt>
                <c:pt idx="16">
                  <c:v>6.9302131281323875</c:v>
                </c:pt>
                <c:pt idx="17">
                  <c:v>11.085997887498491</c:v>
                </c:pt>
                <c:pt idx="18">
                  <c:v>11.706655940719262</c:v>
                </c:pt>
                <c:pt idx="19">
                  <c:v>13.911493895467855</c:v>
                </c:pt>
                <c:pt idx="20">
                  <c:v>19.029590272834636</c:v>
                </c:pt>
                <c:pt idx="21">
                  <c:v>14.443353168871687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B5-4575-B1FB-405D6CC4949C}"/>
            </c:ext>
          </c:extLst>
        </c:ser>
        <c:ser>
          <c:idx val="1"/>
          <c:order val="1"/>
          <c:tx>
            <c:strRef>
              <c:f>'Decades (NEA)'!$J$4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(NEA)'!$J$32:$J$53</c:f>
              <c:numCache>
                <c:formatCode>0</c:formatCode>
                <c:ptCount val="22"/>
                <c:pt idx="5">
                  <c:v>0.16788368346874552</c:v>
                </c:pt>
                <c:pt idx="6">
                  <c:v>0.14683935627584069</c:v>
                </c:pt>
                <c:pt idx="7">
                  <c:v>0.38309839622738784</c:v>
                </c:pt>
                <c:pt idx="8">
                  <c:v>0.49083290043507638</c:v>
                </c:pt>
                <c:pt idx="9">
                  <c:v>0.85779972648716263</c:v>
                </c:pt>
                <c:pt idx="10">
                  <c:v>1.4531137514936061</c:v>
                </c:pt>
                <c:pt idx="11">
                  <c:v>2.3286952755191512</c:v>
                </c:pt>
                <c:pt idx="12">
                  <c:v>3.6059253515840797</c:v>
                </c:pt>
                <c:pt idx="13">
                  <c:v>4.2711176974005856</c:v>
                </c:pt>
                <c:pt idx="14">
                  <c:v>6.790910471857603</c:v>
                </c:pt>
                <c:pt idx="15">
                  <c:v>8.6466585744160298</c:v>
                </c:pt>
                <c:pt idx="16">
                  <c:v>10.687707614107353</c:v>
                </c:pt>
                <c:pt idx="17">
                  <c:v>14.264791566095399</c:v>
                </c:pt>
                <c:pt idx="18">
                  <c:v>18.754130358000502</c:v>
                </c:pt>
                <c:pt idx="19">
                  <c:v>20.353303564558445</c:v>
                </c:pt>
                <c:pt idx="20">
                  <c:v>14.825247396315925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0B5-4575-B1FB-405D6CC4949C}"/>
            </c:ext>
          </c:extLst>
        </c:ser>
        <c:ser>
          <c:idx val="2"/>
          <c:order val="2"/>
          <c:tx>
            <c:strRef>
              <c:f>'Decades (NEA)'!$K$4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(NEA)'!$K$32:$K$53</c:f>
              <c:numCache>
                <c:formatCode>0</c:formatCode>
                <c:ptCount val="22"/>
                <c:pt idx="3">
                  <c:v>0</c:v>
                </c:pt>
                <c:pt idx="4">
                  <c:v>0.10839752598689768</c:v>
                </c:pt>
                <c:pt idx="5">
                  <c:v>0.10460563362307201</c:v>
                </c:pt>
                <c:pt idx="6">
                  <c:v>0.16446937328332289</c:v>
                </c:pt>
                <c:pt idx="7">
                  <c:v>0.41816706830575889</c:v>
                </c:pt>
                <c:pt idx="8">
                  <c:v>0.64847804303904399</c:v>
                </c:pt>
                <c:pt idx="9">
                  <c:v>1.1495847467615588</c:v>
                </c:pt>
                <c:pt idx="10">
                  <c:v>1.4688022472429045</c:v>
                </c:pt>
                <c:pt idx="11">
                  <c:v>2.5974532580787106</c:v>
                </c:pt>
                <c:pt idx="12">
                  <c:v>3.4864655521146437</c:v>
                </c:pt>
                <c:pt idx="13">
                  <c:v>5.0231859591906076</c:v>
                </c:pt>
                <c:pt idx="14">
                  <c:v>7.7488365037977944</c:v>
                </c:pt>
                <c:pt idx="15">
                  <c:v>10.696682979522134</c:v>
                </c:pt>
                <c:pt idx="16">
                  <c:v>13.963350448080829</c:v>
                </c:pt>
                <c:pt idx="17">
                  <c:v>21.272265904640978</c:v>
                </c:pt>
                <c:pt idx="18">
                  <c:v>19.397701372387374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0B5-4575-B1FB-405D6CC4949C}"/>
            </c:ext>
          </c:extLst>
        </c:ser>
        <c:ser>
          <c:idx val="3"/>
          <c:order val="3"/>
          <c:tx>
            <c:strRef>
              <c:f>'Decades (NEA)'!$L$4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(NEA)'!$L$32:$L$53</c:f>
              <c:numCache>
                <c:formatCode>0</c:formatCode>
                <c:ptCount val="22"/>
                <c:pt idx="0">
                  <c:v>0</c:v>
                </c:pt>
                <c:pt idx="1">
                  <c:v>1.4238616500509567</c:v>
                </c:pt>
                <c:pt idx="2">
                  <c:v>0.25498329795652558</c:v>
                </c:pt>
                <c:pt idx="3">
                  <c:v>4.3788535663837863E-2</c:v>
                </c:pt>
                <c:pt idx="4">
                  <c:v>9.7016422094503327E-2</c:v>
                </c:pt>
                <c:pt idx="5">
                  <c:v>0.18832629895596287</c:v>
                </c:pt>
                <c:pt idx="6">
                  <c:v>0.2773494687541298</c:v>
                </c:pt>
                <c:pt idx="7">
                  <c:v>0.37254832781064368</c:v>
                </c:pt>
                <c:pt idx="8">
                  <c:v>0.50596416982243175</c:v>
                </c:pt>
                <c:pt idx="9">
                  <c:v>0.98957620675485269</c:v>
                </c:pt>
                <c:pt idx="10">
                  <c:v>1.7997538542960201</c:v>
                </c:pt>
                <c:pt idx="11">
                  <c:v>2.8218578083001784</c:v>
                </c:pt>
                <c:pt idx="12">
                  <c:v>4.1300651488499023</c:v>
                </c:pt>
                <c:pt idx="13">
                  <c:v>6.330134962062993</c:v>
                </c:pt>
                <c:pt idx="14">
                  <c:v>9.205343171270604</c:v>
                </c:pt>
                <c:pt idx="15">
                  <c:v>12.427738463071863</c:v>
                </c:pt>
                <c:pt idx="16">
                  <c:v>17.413239709716589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0B5-4575-B1FB-405D6CC4949C}"/>
            </c:ext>
          </c:extLst>
        </c:ser>
        <c:ser>
          <c:idx val="4"/>
          <c:order val="4"/>
          <c:tx>
            <c:strRef>
              <c:f>'Decades (NEA)'!$M$4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(NEA)'!$M$32:$M$53</c:f>
              <c:numCache>
                <c:formatCode>0</c:formatCode>
                <c:ptCount val="22"/>
                <c:pt idx="0">
                  <c:v>0.15236704215119654</c:v>
                </c:pt>
                <c:pt idx="1">
                  <c:v>0.64367305293406307</c:v>
                </c:pt>
                <c:pt idx="2">
                  <c:v>0.30982784011940495</c:v>
                </c:pt>
                <c:pt idx="3">
                  <c:v>5.1559922790552104E-2</c:v>
                </c:pt>
                <c:pt idx="4">
                  <c:v>7.7471139147147386E-2</c:v>
                </c:pt>
                <c:pt idx="5">
                  <c:v>0.14177520855265288</c:v>
                </c:pt>
                <c:pt idx="6">
                  <c:v>0.13901892512020478</c:v>
                </c:pt>
                <c:pt idx="7">
                  <c:v>0.25950769302214644</c:v>
                </c:pt>
                <c:pt idx="8">
                  <c:v>0.59429610342713135</c:v>
                </c:pt>
                <c:pt idx="9">
                  <c:v>0.87325233736873853</c:v>
                </c:pt>
                <c:pt idx="10">
                  <c:v>1.7084353564434072</c:v>
                </c:pt>
                <c:pt idx="11">
                  <c:v>3.0852829774785619</c:v>
                </c:pt>
                <c:pt idx="12">
                  <c:v>4.5455807920359588</c:v>
                </c:pt>
                <c:pt idx="13">
                  <c:v>6.3554595175006243</c:v>
                </c:pt>
                <c:pt idx="14">
                  <c:v>9.0021788085897665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0B5-4575-B1FB-405D6CC4949C}"/>
            </c:ext>
          </c:extLst>
        </c:ser>
        <c:ser>
          <c:idx val="5"/>
          <c:order val="5"/>
          <c:tx>
            <c:strRef>
              <c:f>'Decades (NEA)'!$N$4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(NEA)'!$N$32:$N$53</c:f>
              <c:numCache>
                <c:formatCode>0</c:formatCode>
                <c:ptCount val="22"/>
                <c:pt idx="0">
                  <c:v>0.39289644407796376</c:v>
                </c:pt>
                <c:pt idx="1">
                  <c:v>0.88193368131052818</c:v>
                </c:pt>
                <c:pt idx="2">
                  <c:v>0.52025363092862842</c:v>
                </c:pt>
                <c:pt idx="3">
                  <c:v>0.15048008579700345</c:v>
                </c:pt>
                <c:pt idx="4">
                  <c:v>0.14795629741851374</c:v>
                </c:pt>
                <c:pt idx="5">
                  <c:v>0.17237426309487797</c:v>
                </c:pt>
                <c:pt idx="6">
                  <c:v>0.20132656268442545</c:v>
                </c:pt>
                <c:pt idx="7">
                  <c:v>0.28754242869338564</c:v>
                </c:pt>
                <c:pt idx="8">
                  <c:v>0.58841156116140469</c:v>
                </c:pt>
                <c:pt idx="9">
                  <c:v>0.84078863057756659</c:v>
                </c:pt>
                <c:pt idx="10">
                  <c:v>1.7563166383625421</c:v>
                </c:pt>
                <c:pt idx="11">
                  <c:v>2.7094225441802169</c:v>
                </c:pt>
                <c:pt idx="12">
                  <c:v>4.560740924939978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0B5-4575-B1FB-405D6CC4949C}"/>
            </c:ext>
          </c:extLst>
        </c:ser>
        <c:ser>
          <c:idx val="6"/>
          <c:order val="6"/>
          <c:tx>
            <c:strRef>
              <c:f>'Decades (NEA)'!$O$4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(NEA)'!$O$32:$O$53</c:f>
              <c:numCache>
                <c:formatCode>0</c:formatCode>
                <c:ptCount val="22"/>
                <c:pt idx="0">
                  <c:v>0.32172620367175248</c:v>
                </c:pt>
                <c:pt idx="1">
                  <c:v>0.83329310832778014</c:v>
                </c:pt>
                <c:pt idx="2">
                  <c:v>0.50654286600213538</c:v>
                </c:pt>
                <c:pt idx="3">
                  <c:v>0.12135381973414461</c:v>
                </c:pt>
                <c:pt idx="4">
                  <c:v>0.12473807679177215</c:v>
                </c:pt>
                <c:pt idx="5">
                  <c:v>0.14441312086179964</c:v>
                </c:pt>
                <c:pt idx="6">
                  <c:v>0.27218227140704182</c:v>
                </c:pt>
                <c:pt idx="7">
                  <c:v>0.34971463033592903</c:v>
                </c:pt>
                <c:pt idx="8">
                  <c:v>0.51526008518443966</c:v>
                </c:pt>
                <c:pt idx="9">
                  <c:v>0.90985632027861907</c:v>
                </c:pt>
                <c:pt idx="10">
                  <c:v>1.2718148034155858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0B5-4575-B1FB-405D6CC4949C}"/>
            </c:ext>
          </c:extLst>
        </c:ser>
        <c:ser>
          <c:idx val="7"/>
          <c:order val="7"/>
          <c:tx>
            <c:strRef>
              <c:f>'Decades (NEA)'!$P$4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(NEA)'!$P$32:$P$53</c:f>
              <c:numCache>
                <c:formatCode>0</c:formatCode>
                <c:ptCount val="22"/>
                <c:pt idx="0">
                  <c:v>0.28294446954476271</c:v>
                </c:pt>
                <c:pt idx="1">
                  <c:v>0.59375571665396276</c:v>
                </c:pt>
                <c:pt idx="2">
                  <c:v>0.39661120354240137</c:v>
                </c:pt>
                <c:pt idx="3">
                  <c:v>9.7737761288526959E-2</c:v>
                </c:pt>
                <c:pt idx="4">
                  <c:v>0.1050419296395752</c:v>
                </c:pt>
                <c:pt idx="5">
                  <c:v>0.19268818328771295</c:v>
                </c:pt>
                <c:pt idx="6">
                  <c:v>0.19369256312713373</c:v>
                </c:pt>
                <c:pt idx="7">
                  <c:v>0.29467032243399649</c:v>
                </c:pt>
                <c:pt idx="8">
                  <c:v>0.52894736589020397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0B5-4575-B1FB-405D6CC4949C}"/>
            </c:ext>
          </c:extLst>
        </c:ser>
        <c:ser>
          <c:idx val="8"/>
          <c:order val="8"/>
          <c:tx>
            <c:strRef>
              <c:f>'Decades (NEA)'!$Q$4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(NEA)'!$Q$32:$Q$53</c:f>
              <c:numCache>
                <c:formatCode>0</c:formatCode>
                <c:ptCount val="22"/>
                <c:pt idx="0">
                  <c:v>0.16088936603955434</c:v>
                </c:pt>
                <c:pt idx="1">
                  <c:v>0.31260242363304142</c:v>
                </c:pt>
                <c:pt idx="2">
                  <c:v>0.23040337215286832</c:v>
                </c:pt>
                <c:pt idx="3">
                  <c:v>7.174506577540099E-2</c:v>
                </c:pt>
                <c:pt idx="4">
                  <c:v>9.7086564743755641E-2</c:v>
                </c:pt>
                <c:pt idx="5">
                  <c:v>0.12837802707364213</c:v>
                </c:pt>
                <c:pt idx="6">
                  <c:v>0.20677102745040468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0B5-4575-B1FB-405D6CC4949C}"/>
            </c:ext>
          </c:extLst>
        </c:ser>
        <c:ser>
          <c:idx val="9"/>
          <c:order val="9"/>
          <c:tx>
            <c:strRef>
              <c:f>'Decades (NEA)'!$R$4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  <c:pt idx="21">
                  <c:v>102.5</c:v>
                </c:pt>
              </c:numCache>
            </c:numRef>
          </c:xVal>
          <c:yVal>
            <c:numRef>
              <c:f>'Decades (NEA)'!$R$32:$R$53</c:f>
              <c:numCache>
                <c:formatCode>0</c:formatCode>
                <c:ptCount val="22"/>
                <c:pt idx="0">
                  <c:v>0.1479676634033171</c:v>
                </c:pt>
                <c:pt idx="1">
                  <c:v>0.18103815518002547</c:v>
                </c:pt>
                <c:pt idx="2">
                  <c:v>0.14944900550859264</c:v>
                </c:pt>
                <c:pt idx="3">
                  <c:v>5.3004999166496383E-2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0B5-4575-B1FB-405D6CC49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16080"/>
        <c:axId val="1"/>
      </c:scatterChart>
      <c:valAx>
        <c:axId val="782216080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5226188795481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1409823821007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16080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81026474309387"/>
          <c:y val="0.32564596755603042"/>
          <c:w val="0.38286905706894941"/>
          <c:h val="0.3002409629949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282828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
sub-title</a:t>
            </a:r>
          </a:p>
        </c:rich>
      </c:tx>
      <c:layout>
        <c:manualLayout>
          <c:xMode val="edge"/>
          <c:yMode val="edge"/>
          <c:x val="0.43429922891403222"/>
          <c:y val="1.847636695353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72068738033103"/>
          <c:y val="0.11085820172120184"/>
          <c:w val="0.74668990234342381"/>
          <c:h val="0.69286376075751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'Decades (EA)'!$E$4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(EA)'!$E$6:$E$26</c:f>
              <c:numCache>
                <c:formatCode>0</c:formatCode>
                <c:ptCount val="21"/>
                <c:pt idx="14">
                  <c:v>7.6679132336780125</c:v>
                </c:pt>
                <c:pt idx="15">
                  <c:v>8.1630543497511603</c:v>
                </c:pt>
                <c:pt idx="16">
                  <c:v>6.6353051995972825</c:v>
                </c:pt>
                <c:pt idx="17">
                  <c:v>8.1320199760814731</c:v>
                </c:pt>
                <c:pt idx="18">
                  <c:v>6.2333881504413275</c:v>
                </c:pt>
                <c:pt idx="19">
                  <c:v>6.2184961914301855</c:v>
                </c:pt>
                <c:pt idx="20">
                  <c:v>7.6534868520749351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BF-4D48-A5BC-7B81D806FB5A}"/>
            </c:ext>
          </c:extLst>
        </c:ser>
        <c:ser>
          <c:idx val="1"/>
          <c:order val="1"/>
          <c:tx>
            <c:strRef>
              <c:f>'Decades (EA)'!$F$4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(EA)'!$F$6:$F$26</c:f>
              <c:numCache>
                <c:formatCode>0</c:formatCode>
                <c:ptCount val="21"/>
                <c:pt idx="12">
                  <c:v>7.1078768117715496</c:v>
                </c:pt>
                <c:pt idx="13">
                  <c:v>8.4835297519804307</c:v>
                </c:pt>
                <c:pt idx="14">
                  <c:v>9.0939104989163315</c:v>
                </c:pt>
                <c:pt idx="15">
                  <c:v>10.572333937413545</c:v>
                </c:pt>
                <c:pt idx="16">
                  <c:v>11.101611902803738</c:v>
                </c:pt>
                <c:pt idx="17">
                  <c:v>13.513813442482471</c:v>
                </c:pt>
                <c:pt idx="18">
                  <c:v>12.628653902410896</c:v>
                </c:pt>
                <c:pt idx="19">
                  <c:v>12.702441823819271</c:v>
                </c:pt>
                <c:pt idx="20">
                  <c:v>10.622195076612583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BF-4D48-A5BC-7B81D806FB5A}"/>
            </c:ext>
          </c:extLst>
        </c:ser>
        <c:ser>
          <c:idx val="2"/>
          <c:order val="2"/>
          <c:tx>
            <c:strRef>
              <c:f>'Decades (EA)'!$G$4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(EA)'!$G$6:$G$26</c:f>
              <c:numCache>
                <c:formatCode>0</c:formatCode>
                <c:ptCount val="21"/>
                <c:pt idx="10">
                  <c:v>3.6999436456696615</c:v>
                </c:pt>
                <c:pt idx="11">
                  <c:v>5.5071623763966766</c:v>
                </c:pt>
                <c:pt idx="12">
                  <c:v>8.1324020403457418</c:v>
                </c:pt>
                <c:pt idx="13">
                  <c:v>10.338826823431921</c:v>
                </c:pt>
                <c:pt idx="14">
                  <c:v>12.693419617016968</c:v>
                </c:pt>
                <c:pt idx="15">
                  <c:v>16.049139332073892</c:v>
                </c:pt>
                <c:pt idx="16">
                  <c:v>17.25667746466782</c:v>
                </c:pt>
                <c:pt idx="17">
                  <c:v>16.169658867796343</c:v>
                </c:pt>
                <c:pt idx="18">
                  <c:v>16.550516043165743</c:v>
                </c:pt>
                <c:pt idx="19">
                  <c:v>20.147752628091169</c:v>
                </c:pt>
                <c:pt idx="20">
                  <c:v>16.178360601420845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FBF-4D48-A5BC-7B81D806FB5A}"/>
            </c:ext>
          </c:extLst>
        </c:ser>
        <c:ser>
          <c:idx val="3"/>
          <c:order val="3"/>
          <c:tx>
            <c:strRef>
              <c:f>'Decades (EA)'!$H$4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(EA)'!$H$6:$H$26</c:f>
              <c:numCache>
                <c:formatCode>0</c:formatCode>
                <c:ptCount val="21"/>
                <c:pt idx="8">
                  <c:v>1.340010973471681</c:v>
                </c:pt>
                <c:pt idx="9">
                  <c:v>2.6986729056516072</c:v>
                </c:pt>
                <c:pt idx="10">
                  <c:v>4.5550514498322858</c:v>
                </c:pt>
                <c:pt idx="11">
                  <c:v>7.2780323823746267</c:v>
                </c:pt>
                <c:pt idx="12">
                  <c:v>9.8874576748467646</c:v>
                </c:pt>
                <c:pt idx="13">
                  <c:v>14.074612694463676</c:v>
                </c:pt>
                <c:pt idx="14">
                  <c:v>17.408427336132696</c:v>
                </c:pt>
                <c:pt idx="15">
                  <c:v>21.433076184720299</c:v>
                </c:pt>
                <c:pt idx="16">
                  <c:v>23.935988949639796</c:v>
                </c:pt>
                <c:pt idx="17">
                  <c:v>25.513583788916687</c:v>
                </c:pt>
                <c:pt idx="18">
                  <c:v>25.292480011012326</c:v>
                </c:pt>
                <c:pt idx="19">
                  <c:v>25.927903534940867</c:v>
                </c:pt>
                <c:pt idx="20">
                  <c:v>32.546774234960942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FBF-4D48-A5BC-7B81D806FB5A}"/>
            </c:ext>
          </c:extLst>
        </c:ser>
        <c:ser>
          <c:idx val="4"/>
          <c:order val="4"/>
          <c:tx>
            <c:strRef>
              <c:f>'Decades (EA)'!$I$4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(EA)'!$I$5:$I$25</c:f>
              <c:numCache>
                <c:formatCode>0</c:formatCode>
                <c:ptCount val="21"/>
                <c:pt idx="7">
                  <c:v>0.45902900057141666</c:v>
                </c:pt>
                <c:pt idx="8">
                  <c:v>0.66190700936663227</c:v>
                </c:pt>
                <c:pt idx="9">
                  <c:v>1.701401166499902</c:v>
                </c:pt>
                <c:pt idx="10">
                  <c:v>3.2922324952471618</c:v>
                </c:pt>
                <c:pt idx="11">
                  <c:v>5.5073456392742557</c:v>
                </c:pt>
                <c:pt idx="12">
                  <c:v>8.7342768291239281</c:v>
                </c:pt>
                <c:pt idx="13">
                  <c:v>12.883224933016022</c:v>
                </c:pt>
                <c:pt idx="14">
                  <c:v>17.880193538896705</c:v>
                </c:pt>
                <c:pt idx="15">
                  <c:v>22.269081686436827</c:v>
                </c:pt>
                <c:pt idx="16">
                  <c:v>27.31566833873487</c:v>
                </c:pt>
                <c:pt idx="17">
                  <c:v>29.827021318065679</c:v>
                </c:pt>
                <c:pt idx="18">
                  <c:v>35.506569290018376</c:v>
                </c:pt>
                <c:pt idx="19">
                  <c:v>37.143215132702032</c:v>
                </c:pt>
                <c:pt idx="20">
                  <c:v>40.143814179664261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FBF-4D48-A5BC-7B81D806FB5A}"/>
            </c:ext>
          </c:extLst>
        </c:ser>
        <c:ser>
          <c:idx val="5"/>
          <c:order val="5"/>
          <c:tx>
            <c:strRef>
              <c:f>'Decades (EA)'!$J$4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(EA)'!$J$5:$J$26</c:f>
              <c:numCache>
                <c:formatCode>0</c:formatCode>
                <c:ptCount val="22"/>
                <c:pt idx="5">
                  <c:v>0.13032319762040268</c:v>
                </c:pt>
                <c:pt idx="6">
                  <c:v>0.21987821143440375</c:v>
                </c:pt>
                <c:pt idx="7">
                  <c:v>0.40523739465929492</c:v>
                </c:pt>
                <c:pt idx="8">
                  <c:v>0.74248340104751376</c:v>
                </c:pt>
                <c:pt idx="9">
                  <c:v>1.5130173461447016</c:v>
                </c:pt>
                <c:pt idx="10">
                  <c:v>3.2811563048680972</c:v>
                </c:pt>
                <c:pt idx="11">
                  <c:v>5.905241587438474</c:v>
                </c:pt>
                <c:pt idx="12">
                  <c:v>9.4777873183872128</c:v>
                </c:pt>
                <c:pt idx="13">
                  <c:v>13.818529822112756</c:v>
                </c:pt>
                <c:pt idx="14">
                  <c:v>19.396659599648796</c:v>
                </c:pt>
                <c:pt idx="15">
                  <c:v>24.413496044796744</c:v>
                </c:pt>
                <c:pt idx="16">
                  <c:v>30.839802590835173</c:v>
                </c:pt>
                <c:pt idx="17">
                  <c:v>37.529024049406459</c:v>
                </c:pt>
                <c:pt idx="18">
                  <c:v>47.069755886509057</c:v>
                </c:pt>
                <c:pt idx="19">
                  <c:v>50.650581087284067</c:v>
                </c:pt>
                <c:pt idx="20">
                  <c:v>34.395365677045618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FBF-4D48-A5BC-7B81D806FB5A}"/>
            </c:ext>
          </c:extLst>
        </c:ser>
        <c:ser>
          <c:idx val="6"/>
          <c:order val="6"/>
          <c:tx>
            <c:strRef>
              <c:f>'Decades (EA)'!$K$4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(EA)'!$K$5:$K$26</c:f>
              <c:numCache>
                <c:formatCode>0</c:formatCode>
                <c:ptCount val="22"/>
                <c:pt idx="3">
                  <c:v>0.13536261488394327</c:v>
                </c:pt>
                <c:pt idx="4">
                  <c:v>0.12640692417999472</c:v>
                </c:pt>
                <c:pt idx="5">
                  <c:v>0.18365779923825371</c:v>
                </c:pt>
                <c:pt idx="6">
                  <c:v>0.22731443184631775</c:v>
                </c:pt>
                <c:pt idx="7">
                  <c:v>0.32454164398768531</c:v>
                </c:pt>
                <c:pt idx="8">
                  <c:v>0.77469915401602385</c:v>
                </c:pt>
                <c:pt idx="9">
                  <c:v>1.6735857553462061</c:v>
                </c:pt>
                <c:pt idx="10">
                  <c:v>3.4926733374423713</c:v>
                </c:pt>
                <c:pt idx="11">
                  <c:v>6.4195752104465083</c:v>
                </c:pt>
                <c:pt idx="12">
                  <c:v>10.450985193337175</c:v>
                </c:pt>
                <c:pt idx="13">
                  <c:v>14.911647509141654</c:v>
                </c:pt>
                <c:pt idx="14">
                  <c:v>20.039382714902537</c:v>
                </c:pt>
                <c:pt idx="15">
                  <c:v>27.09632370838284</c:v>
                </c:pt>
                <c:pt idx="16">
                  <c:v>35.433819252328249</c:v>
                </c:pt>
                <c:pt idx="17">
                  <c:v>44.493948799897403</c:v>
                </c:pt>
                <c:pt idx="18">
                  <c:v>54.386235750168893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FBF-4D48-A5BC-7B81D806FB5A}"/>
            </c:ext>
          </c:extLst>
        </c:ser>
        <c:ser>
          <c:idx val="7"/>
          <c:order val="7"/>
          <c:tx>
            <c:strRef>
              <c:f>'Decades (EA)'!$L$4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(EA)'!$L$5:$L$26</c:f>
              <c:numCache>
                <c:formatCode>0</c:formatCode>
                <c:ptCount val="22"/>
                <c:pt idx="0">
                  <c:v>0.89567701903669039</c:v>
                </c:pt>
                <c:pt idx="1">
                  <c:v>1.2540887233568048</c:v>
                </c:pt>
                <c:pt idx="2">
                  <c:v>0.2471905489495102</c:v>
                </c:pt>
                <c:pt idx="3">
                  <c:v>9.8479345210974609E-2</c:v>
                </c:pt>
                <c:pt idx="4">
                  <c:v>0.1251905177794424</c:v>
                </c:pt>
                <c:pt idx="5">
                  <c:v>0.16354492379198965</c:v>
                </c:pt>
                <c:pt idx="6">
                  <c:v>0.18374224262148359</c:v>
                </c:pt>
                <c:pt idx="7">
                  <c:v>0.32502888228768029</c:v>
                </c:pt>
                <c:pt idx="8">
                  <c:v>0.76659872984547228</c:v>
                </c:pt>
                <c:pt idx="9">
                  <c:v>1.7801253498867189</c:v>
                </c:pt>
                <c:pt idx="10">
                  <c:v>3.8270013921524217</c:v>
                </c:pt>
                <c:pt idx="11">
                  <c:v>6.7715286128138592</c:v>
                </c:pt>
                <c:pt idx="12">
                  <c:v>10.820786438051137</c:v>
                </c:pt>
                <c:pt idx="13">
                  <c:v>15.896737780640672</c:v>
                </c:pt>
                <c:pt idx="14">
                  <c:v>22.195431364153791</c:v>
                </c:pt>
                <c:pt idx="15">
                  <c:v>29.706411355230404</c:v>
                </c:pt>
                <c:pt idx="16">
                  <c:v>37.365424023889695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FBF-4D48-A5BC-7B81D806FB5A}"/>
            </c:ext>
          </c:extLst>
        </c:ser>
        <c:ser>
          <c:idx val="8"/>
          <c:order val="8"/>
          <c:tx>
            <c:strRef>
              <c:f>'Decades (EA)'!$M$4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(EA)'!$M$5:$M$26</c:f>
              <c:numCache>
                <c:formatCode>0</c:formatCode>
                <c:ptCount val="22"/>
                <c:pt idx="0">
                  <c:v>0.79894984918749601</c:v>
                </c:pt>
                <c:pt idx="1">
                  <c:v>1.2616741232602451</c:v>
                </c:pt>
                <c:pt idx="2">
                  <c:v>0.39801563053310163</c:v>
                </c:pt>
                <c:pt idx="3">
                  <c:v>8.7335642136583347E-2</c:v>
                </c:pt>
                <c:pt idx="4">
                  <c:v>8.8171997114771777E-2</c:v>
                </c:pt>
                <c:pt idx="5">
                  <c:v>8.2718968474836535E-2</c:v>
                </c:pt>
                <c:pt idx="6">
                  <c:v>0.14929910374201286</c:v>
                </c:pt>
                <c:pt idx="7">
                  <c:v>0.29436480157580397</c:v>
                </c:pt>
                <c:pt idx="8">
                  <c:v>0.75032687052205693</c:v>
                </c:pt>
                <c:pt idx="9">
                  <c:v>1.8469830779457403</c:v>
                </c:pt>
                <c:pt idx="10">
                  <c:v>3.8885704842111193</c:v>
                </c:pt>
                <c:pt idx="11">
                  <c:v>6.9764924156497843</c:v>
                </c:pt>
                <c:pt idx="12">
                  <c:v>11.605317338528419</c:v>
                </c:pt>
                <c:pt idx="13">
                  <c:v>17.45938308271645</c:v>
                </c:pt>
                <c:pt idx="14">
                  <c:v>23.796015576866719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FBF-4D48-A5BC-7B81D806FB5A}"/>
            </c:ext>
          </c:extLst>
        </c:ser>
        <c:ser>
          <c:idx val="9"/>
          <c:order val="9"/>
          <c:tx>
            <c:strRef>
              <c:f>'Decades (EA)'!$N$4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(EA)'!$N$5:$N$26</c:f>
              <c:numCache>
                <c:formatCode>0</c:formatCode>
                <c:ptCount val="22"/>
                <c:pt idx="0">
                  <c:v>0.7605156423701418</c:v>
                </c:pt>
                <c:pt idx="1">
                  <c:v>1.0934561013835473</c:v>
                </c:pt>
                <c:pt idx="2">
                  <c:v>0.37477955827543358</c:v>
                </c:pt>
                <c:pt idx="3">
                  <c:v>8.0498077575427429E-2</c:v>
                </c:pt>
                <c:pt idx="4">
                  <c:v>7.129304785346291E-2</c:v>
                </c:pt>
                <c:pt idx="5">
                  <c:v>7.9457674076965662E-2</c:v>
                </c:pt>
                <c:pt idx="6">
                  <c:v>0.11021859784126931</c:v>
                </c:pt>
                <c:pt idx="7">
                  <c:v>0.26474245092807519</c:v>
                </c:pt>
                <c:pt idx="8">
                  <c:v>0.61095770264463589</c:v>
                </c:pt>
                <c:pt idx="9">
                  <c:v>1.5883586674822943</c:v>
                </c:pt>
                <c:pt idx="10">
                  <c:v>3.7091200543282428</c:v>
                </c:pt>
                <c:pt idx="11">
                  <c:v>7.2577647582504934</c:v>
                </c:pt>
                <c:pt idx="12">
                  <c:v>11.341598736280242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FBF-4D48-A5BC-7B81D806FB5A}"/>
            </c:ext>
          </c:extLst>
        </c:ser>
        <c:ser>
          <c:idx val="10"/>
          <c:order val="10"/>
          <c:tx>
            <c:strRef>
              <c:f>'Decades (EA)'!$O$4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(EA)'!$O$5:$O$26</c:f>
              <c:numCache>
                <c:formatCode>0</c:formatCode>
                <c:ptCount val="22"/>
                <c:pt idx="0">
                  <c:v>0.52099387467446112</c:v>
                </c:pt>
                <c:pt idx="1">
                  <c:v>0.99237838231539843</c:v>
                </c:pt>
                <c:pt idx="2">
                  <c:v>0.38237059324285111</c:v>
                </c:pt>
                <c:pt idx="3">
                  <c:v>7.17439176865734E-2</c:v>
                </c:pt>
                <c:pt idx="4">
                  <c:v>6.22521041135356E-2</c:v>
                </c:pt>
                <c:pt idx="5">
                  <c:v>7.402120321260805E-2</c:v>
                </c:pt>
                <c:pt idx="6">
                  <c:v>9.7826764356114843E-2</c:v>
                </c:pt>
                <c:pt idx="7">
                  <c:v>0.22162697702907241</c:v>
                </c:pt>
                <c:pt idx="8">
                  <c:v>0.60144192195562851</c:v>
                </c:pt>
                <c:pt idx="9">
                  <c:v>1.5753771730433475</c:v>
                </c:pt>
                <c:pt idx="10">
                  <c:v>3.7170874249896291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FBF-4D48-A5BC-7B81D806F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21072"/>
        <c:axId val="1"/>
      </c:scatterChart>
      <c:valAx>
        <c:axId val="782221072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5226188795481"/>
              <c:y val="0.89148470550799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282828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41058972375479E-3"/>
              <c:y val="0.31409823821007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282828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2221072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667247558585595"/>
          <c:y val="0.15473957323584422"/>
          <c:w val="0.37905941471005439"/>
          <c:h val="0.374146430809056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282828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3553" name="Chart 1">
          <a:extLst>
            <a:ext uri="{FF2B5EF4-FFF2-40B4-BE49-F238E27FC236}">
              <a16:creationId xmlns:a16="http://schemas.microsoft.com/office/drawing/2014/main" id="{AC38B9A5-7D2D-42A7-96F7-F7D04D27E5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23554" name="Chart 2">
          <a:extLst>
            <a:ext uri="{FF2B5EF4-FFF2-40B4-BE49-F238E27FC236}">
              <a16:creationId xmlns:a16="http://schemas.microsoft.com/office/drawing/2014/main" id="{A0FD0A20-EFF9-45C2-B53A-EB94BF66B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2769" name="Chart 1">
          <a:extLst>
            <a:ext uri="{FF2B5EF4-FFF2-40B4-BE49-F238E27FC236}">
              <a16:creationId xmlns:a16="http://schemas.microsoft.com/office/drawing/2014/main" id="{C1641170-F7DA-4CAA-9165-47189E040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32770" name="Chart 2">
          <a:extLst>
            <a:ext uri="{FF2B5EF4-FFF2-40B4-BE49-F238E27FC236}">
              <a16:creationId xmlns:a16="http://schemas.microsoft.com/office/drawing/2014/main" id="{EA9DA618-35A2-4441-87AC-34F709BEAB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0.33495</cdr:x>
      <cdr:y>0.24624</cdr:y>
    </cdr:from>
    <cdr:to>
      <cdr:x>0.4794</cdr:x>
      <cdr:y>0.3664</cdr:y>
    </cdr:to>
    <cdr:sp macro="" textlink="" fLocksText="0">
      <cdr:nvSpPr>
        <cdr:cNvPr id="33793" name="Text 1">
          <a:extLst xmlns:a="http://schemas.openxmlformats.org/drawingml/2006/main">
            <a:ext uri="{FF2B5EF4-FFF2-40B4-BE49-F238E27FC236}">
              <a16:creationId xmlns:a16="http://schemas.microsoft.com/office/drawing/2014/main" id="{6E6EE52A-AD10-415B-95CC-18A704BCC5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1318" y="1021074"/>
          <a:ext cx="723719" cy="496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Birth Year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0.33274</cdr:x>
      <cdr:y>0.29044</cdr:y>
    </cdr:from>
    <cdr:to>
      <cdr:x>0.47719</cdr:x>
      <cdr:y>0.40988</cdr:y>
    </cdr:to>
    <cdr:sp macro="" textlink="" fLocksText="0">
      <cdr:nvSpPr>
        <cdr:cNvPr id="34817" name="Text 1">
          <a:extLst xmlns:a="http://schemas.openxmlformats.org/drawingml/2006/main">
            <a:ext uri="{FF2B5EF4-FFF2-40B4-BE49-F238E27FC236}">
              <a16:creationId xmlns:a16="http://schemas.microsoft.com/office/drawing/2014/main" id="{1BB3ECBF-86F2-4264-95A9-B81FEE0075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0260" y="1203820"/>
          <a:ext cx="723719" cy="493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Birth Year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5841" name="Chart 1">
          <a:extLst>
            <a:ext uri="{FF2B5EF4-FFF2-40B4-BE49-F238E27FC236}">
              <a16:creationId xmlns:a16="http://schemas.microsoft.com/office/drawing/2014/main" id="{824BA9BB-B41D-42DE-8101-607429FE2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35842" name="Chart 2">
          <a:extLst>
            <a:ext uri="{FF2B5EF4-FFF2-40B4-BE49-F238E27FC236}">
              <a16:creationId xmlns:a16="http://schemas.microsoft.com/office/drawing/2014/main" id="{4F3C3820-363C-4E96-8114-CED03D6754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0.2805</cdr:x>
      <cdr:y>0.12314</cdr:y>
    </cdr:from>
    <cdr:to>
      <cdr:x>0.4252</cdr:x>
      <cdr:y>0.24282</cdr:y>
    </cdr:to>
    <cdr:sp macro="" textlink="" fLocksText="0">
      <cdr:nvSpPr>
        <cdr:cNvPr id="36865" name="Text 1">
          <a:extLst xmlns:a="http://schemas.openxmlformats.org/drawingml/2006/main">
            <a:ext uri="{FF2B5EF4-FFF2-40B4-BE49-F238E27FC236}">
              <a16:creationId xmlns:a16="http://schemas.microsoft.com/office/drawing/2014/main" id="{F2F80412-5A40-4B88-9F23-62FB34869B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8541" y="512210"/>
          <a:ext cx="724948" cy="494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Birth Year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0.2805</cdr:x>
      <cdr:y>0.12045</cdr:y>
    </cdr:from>
    <cdr:to>
      <cdr:x>0.4252</cdr:x>
      <cdr:y>0.23988</cdr:y>
    </cdr:to>
    <cdr:sp macro="" textlink="" fLocksText="0">
      <cdr:nvSpPr>
        <cdr:cNvPr id="37889" name="Text 1">
          <a:extLst xmlns:a="http://schemas.openxmlformats.org/drawingml/2006/main">
            <a:ext uri="{FF2B5EF4-FFF2-40B4-BE49-F238E27FC236}">
              <a16:creationId xmlns:a16="http://schemas.microsoft.com/office/drawing/2014/main" id="{124C5F0D-5C5D-407E-BB42-4B4B346B1B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8541" y="501104"/>
          <a:ext cx="724948" cy="493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Birth Year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8913" name="Chart 1">
          <a:extLst>
            <a:ext uri="{FF2B5EF4-FFF2-40B4-BE49-F238E27FC236}">
              <a16:creationId xmlns:a16="http://schemas.microsoft.com/office/drawing/2014/main" id="{D7BB7884-5709-4F33-A25B-6C728A81C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38914" name="Chart 2">
          <a:extLst>
            <a:ext uri="{FF2B5EF4-FFF2-40B4-BE49-F238E27FC236}">
              <a16:creationId xmlns:a16="http://schemas.microsoft.com/office/drawing/2014/main" id="{519462CC-6872-431C-A38D-82A4A31FA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0.2805</cdr:x>
      <cdr:y>0.12314</cdr:y>
    </cdr:from>
    <cdr:to>
      <cdr:x>0.4252</cdr:x>
      <cdr:y>0.24282</cdr:y>
    </cdr:to>
    <cdr:sp macro="" textlink="" fLocksText="0">
      <cdr:nvSpPr>
        <cdr:cNvPr id="39937" name="Text 1">
          <a:extLst xmlns:a="http://schemas.openxmlformats.org/drawingml/2006/main">
            <a:ext uri="{FF2B5EF4-FFF2-40B4-BE49-F238E27FC236}">
              <a16:creationId xmlns:a16="http://schemas.microsoft.com/office/drawing/2014/main" id="{1DDE3C77-0499-4EB2-9ADC-E6A0A113B9A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8541" y="512210"/>
          <a:ext cx="724948" cy="494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Birth Year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0.2805</cdr:x>
      <cdr:y>0.12045</cdr:y>
    </cdr:from>
    <cdr:to>
      <cdr:x>0.4252</cdr:x>
      <cdr:y>0.23988</cdr:y>
    </cdr:to>
    <cdr:sp macro="" textlink="" fLocksText="0">
      <cdr:nvSpPr>
        <cdr:cNvPr id="40961" name="Text 1">
          <a:extLst xmlns:a="http://schemas.openxmlformats.org/drawingml/2006/main">
            <a:ext uri="{FF2B5EF4-FFF2-40B4-BE49-F238E27FC236}">
              <a16:creationId xmlns:a16="http://schemas.microsoft.com/office/drawing/2014/main" id="{7D74F8B9-6DC9-49F8-B790-CBA5FFCE16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8541" y="501104"/>
          <a:ext cx="724948" cy="493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Birth Year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41985" name="Chart 1">
          <a:extLst>
            <a:ext uri="{FF2B5EF4-FFF2-40B4-BE49-F238E27FC236}">
              <a16:creationId xmlns:a16="http://schemas.microsoft.com/office/drawing/2014/main" id="{D1ECF242-FE0B-49EE-B22D-305C289E9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41986" name="Chart 2">
          <a:extLst>
            <a:ext uri="{FF2B5EF4-FFF2-40B4-BE49-F238E27FC236}">
              <a16:creationId xmlns:a16="http://schemas.microsoft.com/office/drawing/2014/main" id="{1CD33CE8-648F-4575-AF52-C6CB1FB7BD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0.28247</cdr:x>
      <cdr:y>0.12338</cdr:y>
    </cdr:from>
    <cdr:to>
      <cdr:x>0.42814</cdr:x>
      <cdr:y>0.23134</cdr:y>
    </cdr:to>
    <cdr:sp macro="" textlink="" fLocksText="0">
      <cdr:nvSpPr>
        <cdr:cNvPr id="24577" name="Text 1">
          <a:extLst xmlns:a="http://schemas.openxmlformats.org/drawingml/2006/main">
            <a:ext uri="{FF2B5EF4-FFF2-40B4-BE49-F238E27FC236}">
              <a16:creationId xmlns:a16="http://schemas.microsoft.com/office/drawing/2014/main" id="{19DBB4AC-BE9A-43F5-81B4-F0A940776AC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8371" y="513220"/>
          <a:ext cx="729863" cy="446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Birth Year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0.79454</cdr:x>
      <cdr:y>0.24892</cdr:y>
    </cdr:from>
    <cdr:to>
      <cdr:x>0.93899</cdr:x>
      <cdr:y>0.3686</cdr:y>
    </cdr:to>
    <cdr:sp macro="" textlink="" fLocksText="0">
      <cdr:nvSpPr>
        <cdr:cNvPr id="43009" name="Text 1">
          <a:extLst xmlns:a="http://schemas.openxmlformats.org/drawingml/2006/main">
            <a:ext uri="{FF2B5EF4-FFF2-40B4-BE49-F238E27FC236}">
              <a16:creationId xmlns:a16="http://schemas.microsoft.com/office/drawing/2014/main" id="{BBE70F03-6F1D-43E9-884C-8A82A9629B7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3949" y="1032180"/>
          <a:ext cx="723719" cy="494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Birth Year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0.80116</cdr:x>
      <cdr:y>0.2753</cdr:y>
    </cdr:from>
    <cdr:to>
      <cdr:x>0.94733</cdr:x>
      <cdr:y>0.39473</cdr:y>
    </cdr:to>
    <cdr:sp macro="" textlink="" fLocksText="0">
      <cdr:nvSpPr>
        <cdr:cNvPr id="44033" name="Text 1">
          <a:extLst xmlns:a="http://schemas.openxmlformats.org/drawingml/2006/main">
            <a:ext uri="{FF2B5EF4-FFF2-40B4-BE49-F238E27FC236}">
              <a16:creationId xmlns:a16="http://schemas.microsoft.com/office/drawing/2014/main" id="{06B1E663-9586-4540-91FF-15D3A2D2BD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7124" y="1141222"/>
          <a:ext cx="732320" cy="493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Birth Year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45057" name="Chart 1">
          <a:extLst>
            <a:ext uri="{FF2B5EF4-FFF2-40B4-BE49-F238E27FC236}">
              <a16:creationId xmlns:a16="http://schemas.microsoft.com/office/drawing/2014/main" id="{3084D1C8-E100-441E-8D69-CAFD1681C7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45058" name="Chart 2">
          <a:extLst>
            <a:ext uri="{FF2B5EF4-FFF2-40B4-BE49-F238E27FC236}">
              <a16:creationId xmlns:a16="http://schemas.microsoft.com/office/drawing/2014/main" id="{EBC0E758-4FE9-4978-8811-50961C0460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0.78424</cdr:x>
      <cdr:y>0.27994</cdr:y>
    </cdr:from>
    <cdr:to>
      <cdr:x>0.92869</cdr:x>
      <cdr:y>0.39962</cdr:y>
    </cdr:to>
    <cdr:sp macro="" textlink="" fLocksText="0">
      <cdr:nvSpPr>
        <cdr:cNvPr id="46081" name="Text 1">
          <a:extLst xmlns:a="http://schemas.openxmlformats.org/drawingml/2006/main">
            <a:ext uri="{FF2B5EF4-FFF2-40B4-BE49-F238E27FC236}">
              <a16:creationId xmlns:a16="http://schemas.microsoft.com/office/drawing/2014/main" id="{19DC2B57-CCB6-4E2E-84A3-DCE1EBF967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2342" y="1160405"/>
          <a:ext cx="723719" cy="494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Birth Year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0.79969</cdr:x>
      <cdr:y>0.32219</cdr:y>
    </cdr:from>
    <cdr:to>
      <cdr:x>0.94537</cdr:x>
      <cdr:y>0.44187</cdr:y>
    </cdr:to>
    <cdr:sp macro="" textlink="" fLocksText="0">
      <cdr:nvSpPr>
        <cdr:cNvPr id="47105" name="Text 1">
          <a:extLst xmlns:a="http://schemas.openxmlformats.org/drawingml/2006/main">
            <a:ext uri="{FF2B5EF4-FFF2-40B4-BE49-F238E27FC236}">
              <a16:creationId xmlns:a16="http://schemas.microsoft.com/office/drawing/2014/main" id="{5C1DAA3D-9BBE-4555-B633-B7ADFC6473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09752" y="1335075"/>
          <a:ext cx="729863" cy="494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Birth Year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48129" name="Chart 1">
          <a:extLst>
            <a:ext uri="{FF2B5EF4-FFF2-40B4-BE49-F238E27FC236}">
              <a16:creationId xmlns:a16="http://schemas.microsoft.com/office/drawing/2014/main" id="{20733F43-D4D5-4FC4-8FDA-E78BABF0F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</xdr:row>
      <xdr:rowOff>161925</xdr:rowOff>
    </xdr:from>
    <xdr:to>
      <xdr:col>7</xdr:col>
      <xdr:colOff>0</xdr:colOff>
      <xdr:row>12</xdr:row>
      <xdr:rowOff>114300</xdr:rowOff>
    </xdr:to>
    <xdr:graphicFrame macro="">
      <xdr:nvGraphicFramePr>
        <xdr:cNvPr id="48130" name="Chart 2">
          <a:extLst>
            <a:ext uri="{FF2B5EF4-FFF2-40B4-BE49-F238E27FC236}">
              <a16:creationId xmlns:a16="http://schemas.microsoft.com/office/drawing/2014/main" id="{9549182F-9348-40AD-972D-E4636FA839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48131" name="Chart 3">
          <a:extLst>
            <a:ext uri="{FF2B5EF4-FFF2-40B4-BE49-F238E27FC236}">
              <a16:creationId xmlns:a16="http://schemas.microsoft.com/office/drawing/2014/main" id="{3CAD9EAE-5B9A-4019-8EA8-284AF43716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523875</xdr:colOff>
      <xdr:row>26</xdr:row>
      <xdr:rowOff>38100</xdr:rowOff>
    </xdr:from>
    <xdr:to>
      <xdr:col>7</xdr:col>
      <xdr:colOff>0</xdr:colOff>
      <xdr:row>36</xdr:row>
      <xdr:rowOff>152400</xdr:rowOff>
    </xdr:to>
    <xdr:graphicFrame macro="">
      <xdr:nvGraphicFramePr>
        <xdr:cNvPr id="48132" name="Chart 4">
          <a:extLst>
            <a:ext uri="{FF2B5EF4-FFF2-40B4-BE49-F238E27FC236}">
              <a16:creationId xmlns:a16="http://schemas.microsoft.com/office/drawing/2014/main" id="{7CFD768F-C311-4526-A36A-29EA0FBB4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0.4328</cdr:x>
      <cdr:y>0.37764</cdr:y>
    </cdr:from>
    <cdr:to>
      <cdr:x>0.51226</cdr:x>
      <cdr:y>0.48412</cdr:y>
    </cdr:to>
    <cdr:sp macro="" textlink="" fLocksText="0">
      <cdr:nvSpPr>
        <cdr:cNvPr id="49153" name="Text 1">
          <a:extLst xmlns:a="http://schemas.openxmlformats.org/drawingml/2006/main">
            <a:ext uri="{FF2B5EF4-FFF2-40B4-BE49-F238E27FC236}">
              <a16:creationId xmlns:a16="http://schemas.microsoft.com/office/drawing/2014/main" id="{1501F989-B098-4011-8CF4-623EE467943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1579" y="1564265"/>
          <a:ext cx="398107" cy="4402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Ages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0.44825</cdr:x>
      <cdr:y>0.37715</cdr:y>
    </cdr:from>
    <cdr:to>
      <cdr:x>0.52624</cdr:x>
      <cdr:y>0.48339</cdr:y>
    </cdr:to>
    <cdr:sp macro="" textlink="" fLocksText="0">
      <cdr:nvSpPr>
        <cdr:cNvPr id="50177" name="Text 1">
          <a:extLst xmlns:a="http://schemas.openxmlformats.org/drawingml/2006/main">
            <a:ext uri="{FF2B5EF4-FFF2-40B4-BE49-F238E27FC236}">
              <a16:creationId xmlns:a16="http://schemas.microsoft.com/office/drawing/2014/main" id="{8B290A08-7236-4EE3-9405-691FFC2591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8989" y="1562246"/>
          <a:ext cx="390735" cy="4391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Ages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51201" name="Chart 1">
          <a:extLst>
            <a:ext uri="{FF2B5EF4-FFF2-40B4-BE49-F238E27FC236}">
              <a16:creationId xmlns:a16="http://schemas.microsoft.com/office/drawing/2014/main" id="{1D08627E-819F-4E4E-8E21-BB6E1410DC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</xdr:row>
      <xdr:rowOff>161925</xdr:rowOff>
    </xdr:from>
    <xdr:to>
      <xdr:col>7</xdr:col>
      <xdr:colOff>0</xdr:colOff>
      <xdr:row>12</xdr:row>
      <xdr:rowOff>114300</xdr:rowOff>
    </xdr:to>
    <xdr:graphicFrame macro="">
      <xdr:nvGraphicFramePr>
        <xdr:cNvPr id="51202" name="Chart 2">
          <a:extLst>
            <a:ext uri="{FF2B5EF4-FFF2-40B4-BE49-F238E27FC236}">
              <a16:creationId xmlns:a16="http://schemas.microsoft.com/office/drawing/2014/main" id="{957649C9-BE63-436F-97F5-8F789EBE8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51203" name="Chart 3">
          <a:extLst>
            <a:ext uri="{FF2B5EF4-FFF2-40B4-BE49-F238E27FC236}">
              <a16:creationId xmlns:a16="http://schemas.microsoft.com/office/drawing/2014/main" id="{FAB857D0-377E-498C-899C-35D67B983C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523875</xdr:colOff>
      <xdr:row>26</xdr:row>
      <xdr:rowOff>38100</xdr:rowOff>
    </xdr:from>
    <xdr:to>
      <xdr:col>7</xdr:col>
      <xdr:colOff>0</xdr:colOff>
      <xdr:row>36</xdr:row>
      <xdr:rowOff>152400</xdr:rowOff>
    </xdr:to>
    <xdr:graphicFrame macro="">
      <xdr:nvGraphicFramePr>
        <xdr:cNvPr id="51204" name="Chart 4">
          <a:extLst>
            <a:ext uri="{FF2B5EF4-FFF2-40B4-BE49-F238E27FC236}">
              <a16:creationId xmlns:a16="http://schemas.microsoft.com/office/drawing/2014/main" id="{37183F87-B4AE-4192-B925-38F0FF7400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0.51373</cdr:x>
      <cdr:y>0.415</cdr:y>
    </cdr:from>
    <cdr:to>
      <cdr:x>0.59319</cdr:x>
      <cdr:y>0.52149</cdr:y>
    </cdr:to>
    <cdr:sp macro="" textlink="" fLocksText="0">
      <cdr:nvSpPr>
        <cdr:cNvPr id="52225" name="Text 1">
          <a:extLst xmlns:a="http://schemas.openxmlformats.org/drawingml/2006/main">
            <a:ext uri="{FF2B5EF4-FFF2-40B4-BE49-F238E27FC236}">
              <a16:creationId xmlns:a16="http://schemas.microsoft.com/office/drawing/2014/main" id="{4EE2D678-0193-41C8-9E60-600BB54474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7059" y="1718742"/>
          <a:ext cx="398107" cy="4402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0.28247</cdr:x>
      <cdr:y>0.12582</cdr:y>
    </cdr:from>
    <cdr:to>
      <cdr:x>0.42814</cdr:x>
      <cdr:y>0.23378</cdr:y>
    </cdr:to>
    <cdr:sp macro="" textlink="" fLocksText="0">
      <cdr:nvSpPr>
        <cdr:cNvPr id="25601" name="Text 1">
          <a:extLst xmlns:a="http://schemas.openxmlformats.org/drawingml/2006/main">
            <a:ext uri="{FF2B5EF4-FFF2-40B4-BE49-F238E27FC236}">
              <a16:creationId xmlns:a16="http://schemas.microsoft.com/office/drawing/2014/main" id="{6DF86C44-3D25-4F79-B89B-717F9D6A2F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8371" y="523316"/>
          <a:ext cx="729863" cy="446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Birth Year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0.51471</cdr:x>
      <cdr:y>0.40499</cdr:y>
    </cdr:from>
    <cdr:to>
      <cdr:x>0.59344</cdr:x>
      <cdr:y>0.51148</cdr:y>
    </cdr:to>
    <cdr:sp macro="" textlink="" fLocksText="0">
      <cdr:nvSpPr>
        <cdr:cNvPr id="53249" name="Text 1">
          <a:extLst xmlns:a="http://schemas.openxmlformats.org/drawingml/2006/main">
            <a:ext uri="{FF2B5EF4-FFF2-40B4-BE49-F238E27FC236}">
              <a16:creationId xmlns:a16="http://schemas.microsoft.com/office/drawing/2014/main" id="{26DCCA4B-A380-4E75-BE8E-9EAEFEBB741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974" y="1677346"/>
          <a:ext cx="394420" cy="4402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Ages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54273" name="Chart 1">
          <a:extLst>
            <a:ext uri="{FF2B5EF4-FFF2-40B4-BE49-F238E27FC236}">
              <a16:creationId xmlns:a16="http://schemas.microsoft.com/office/drawing/2014/main" id="{7AF08867-4CF1-4357-848C-7669A96A2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</xdr:row>
      <xdr:rowOff>161925</xdr:rowOff>
    </xdr:from>
    <xdr:to>
      <xdr:col>7</xdr:col>
      <xdr:colOff>0</xdr:colOff>
      <xdr:row>12</xdr:row>
      <xdr:rowOff>114300</xdr:rowOff>
    </xdr:to>
    <xdr:graphicFrame macro="">
      <xdr:nvGraphicFramePr>
        <xdr:cNvPr id="54274" name="Chart 2">
          <a:extLst>
            <a:ext uri="{FF2B5EF4-FFF2-40B4-BE49-F238E27FC236}">
              <a16:creationId xmlns:a16="http://schemas.microsoft.com/office/drawing/2014/main" id="{41AD988E-953E-4E6E-867C-AF4CD7946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54275" name="Chart 3">
          <a:extLst>
            <a:ext uri="{FF2B5EF4-FFF2-40B4-BE49-F238E27FC236}">
              <a16:creationId xmlns:a16="http://schemas.microsoft.com/office/drawing/2014/main" id="{F3A17509-A31C-46BE-ABB8-571EE6EFEE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523875</xdr:colOff>
      <xdr:row>26</xdr:row>
      <xdr:rowOff>38100</xdr:rowOff>
    </xdr:from>
    <xdr:to>
      <xdr:col>7</xdr:col>
      <xdr:colOff>0</xdr:colOff>
      <xdr:row>36</xdr:row>
      <xdr:rowOff>152400</xdr:rowOff>
    </xdr:to>
    <xdr:graphicFrame macro="">
      <xdr:nvGraphicFramePr>
        <xdr:cNvPr id="54276" name="Chart 4">
          <a:extLst>
            <a:ext uri="{FF2B5EF4-FFF2-40B4-BE49-F238E27FC236}">
              <a16:creationId xmlns:a16="http://schemas.microsoft.com/office/drawing/2014/main" id="{F99D0800-0203-48A4-A875-FBC78A86C2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0.47548</cdr:x>
      <cdr:y>0.415</cdr:y>
    </cdr:from>
    <cdr:to>
      <cdr:x>0.55494</cdr:x>
      <cdr:y>0.52149</cdr:y>
    </cdr:to>
    <cdr:sp macro="" textlink="" fLocksText="0">
      <cdr:nvSpPr>
        <cdr:cNvPr id="55297" name="Text 1">
          <a:extLst xmlns:a="http://schemas.openxmlformats.org/drawingml/2006/main">
            <a:ext uri="{FF2B5EF4-FFF2-40B4-BE49-F238E27FC236}">
              <a16:creationId xmlns:a16="http://schemas.microsoft.com/office/drawing/2014/main" id="{614EF934-6A2B-424B-9F46-E7AD094DFE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5378" y="1718742"/>
          <a:ext cx="398106" cy="4402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Ages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0.48234</cdr:x>
      <cdr:y>0.46556</cdr:y>
    </cdr:from>
    <cdr:to>
      <cdr:x>0.56033</cdr:x>
      <cdr:y>0.57205</cdr:y>
    </cdr:to>
    <cdr:sp macro="" textlink="" fLocksText="0">
      <cdr:nvSpPr>
        <cdr:cNvPr id="56321" name="Text 1">
          <a:extLst xmlns:a="http://schemas.openxmlformats.org/drawingml/2006/main">
            <a:ext uri="{FF2B5EF4-FFF2-40B4-BE49-F238E27FC236}">
              <a16:creationId xmlns:a16="http://schemas.microsoft.com/office/drawing/2014/main" id="{3AF0AC45-E7D6-44F5-8DA8-4E3510F419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9782" y="1927739"/>
          <a:ext cx="390734" cy="4402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Ages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57345" name="Chart 1">
          <a:extLst>
            <a:ext uri="{FF2B5EF4-FFF2-40B4-BE49-F238E27FC236}">
              <a16:creationId xmlns:a16="http://schemas.microsoft.com/office/drawing/2014/main" id="{858885C6-47A3-46D4-86BF-202D55E9DE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</xdr:row>
      <xdr:rowOff>161925</xdr:rowOff>
    </xdr:from>
    <xdr:to>
      <xdr:col>7</xdr:col>
      <xdr:colOff>0</xdr:colOff>
      <xdr:row>12</xdr:row>
      <xdr:rowOff>114300</xdr:rowOff>
    </xdr:to>
    <xdr:graphicFrame macro="">
      <xdr:nvGraphicFramePr>
        <xdr:cNvPr id="57346" name="Chart 2">
          <a:extLst>
            <a:ext uri="{FF2B5EF4-FFF2-40B4-BE49-F238E27FC236}">
              <a16:creationId xmlns:a16="http://schemas.microsoft.com/office/drawing/2014/main" id="{2D7F6965-BCA8-4A8B-8581-363E9D429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57347" name="Chart 3">
          <a:extLst>
            <a:ext uri="{FF2B5EF4-FFF2-40B4-BE49-F238E27FC236}">
              <a16:creationId xmlns:a16="http://schemas.microsoft.com/office/drawing/2014/main" id="{06B2EED7-D60C-4D0B-80AB-A116CEFE7D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523875</xdr:colOff>
      <xdr:row>26</xdr:row>
      <xdr:rowOff>38100</xdr:rowOff>
    </xdr:from>
    <xdr:to>
      <xdr:col>7</xdr:col>
      <xdr:colOff>0</xdr:colOff>
      <xdr:row>36</xdr:row>
      <xdr:rowOff>152400</xdr:rowOff>
    </xdr:to>
    <xdr:graphicFrame macro="">
      <xdr:nvGraphicFramePr>
        <xdr:cNvPr id="57348" name="Chart 4">
          <a:extLst>
            <a:ext uri="{FF2B5EF4-FFF2-40B4-BE49-F238E27FC236}">
              <a16:creationId xmlns:a16="http://schemas.microsoft.com/office/drawing/2014/main" id="{1327516E-2AC5-40BE-93B7-6E1919548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0.51521</cdr:x>
      <cdr:y>0.48706</cdr:y>
    </cdr:from>
    <cdr:to>
      <cdr:x>0.59467</cdr:x>
      <cdr:y>0.59354</cdr:y>
    </cdr:to>
    <cdr:sp macro="" textlink="" fLocksText="0">
      <cdr:nvSpPr>
        <cdr:cNvPr id="58369" name="Text 1">
          <a:extLst xmlns:a="http://schemas.openxmlformats.org/drawingml/2006/main">
            <a:ext uri="{FF2B5EF4-FFF2-40B4-BE49-F238E27FC236}">
              <a16:creationId xmlns:a16="http://schemas.microsoft.com/office/drawing/2014/main" id="{65E81E23-309E-40B1-9930-0E6D77BBF7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4431" y="2016589"/>
          <a:ext cx="398107" cy="4402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Ages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0.52207</cdr:x>
      <cdr:y>0.50733</cdr:y>
    </cdr:from>
    <cdr:to>
      <cdr:x>0.6008</cdr:x>
      <cdr:y>0.61357</cdr:y>
    </cdr:to>
    <cdr:sp macro="" textlink="" fLocksText="0">
      <cdr:nvSpPr>
        <cdr:cNvPr id="59393" name="Text 1">
          <a:extLst xmlns:a="http://schemas.openxmlformats.org/drawingml/2006/main">
            <a:ext uri="{FF2B5EF4-FFF2-40B4-BE49-F238E27FC236}">
              <a16:creationId xmlns:a16="http://schemas.microsoft.com/office/drawing/2014/main" id="{9AF62A19-F35C-4C1A-A3A5-B17413AD48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18835" y="2100390"/>
          <a:ext cx="394421" cy="4391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Ages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60417" name="Chart 1">
          <a:extLst>
            <a:ext uri="{FF2B5EF4-FFF2-40B4-BE49-F238E27FC236}">
              <a16:creationId xmlns:a16="http://schemas.microsoft.com/office/drawing/2014/main" id="{7080DD6F-4EE2-405D-8AF8-E8E1A011F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</xdr:row>
      <xdr:rowOff>161925</xdr:rowOff>
    </xdr:from>
    <xdr:to>
      <xdr:col>7</xdr:col>
      <xdr:colOff>0</xdr:colOff>
      <xdr:row>12</xdr:row>
      <xdr:rowOff>114300</xdr:rowOff>
    </xdr:to>
    <xdr:graphicFrame macro="">
      <xdr:nvGraphicFramePr>
        <xdr:cNvPr id="60418" name="Chart 2">
          <a:extLst>
            <a:ext uri="{FF2B5EF4-FFF2-40B4-BE49-F238E27FC236}">
              <a16:creationId xmlns:a16="http://schemas.microsoft.com/office/drawing/2014/main" id="{4C0E5BF2-6084-4825-91C1-4A498370D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60419" name="Chart 3">
          <a:extLst>
            <a:ext uri="{FF2B5EF4-FFF2-40B4-BE49-F238E27FC236}">
              <a16:creationId xmlns:a16="http://schemas.microsoft.com/office/drawing/2014/main" id="{0754E8CD-145C-426C-B1EC-0297084BCB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523875</xdr:colOff>
      <xdr:row>26</xdr:row>
      <xdr:rowOff>38100</xdr:rowOff>
    </xdr:from>
    <xdr:to>
      <xdr:col>7</xdr:col>
      <xdr:colOff>0</xdr:colOff>
      <xdr:row>36</xdr:row>
      <xdr:rowOff>152400</xdr:rowOff>
    </xdr:to>
    <xdr:graphicFrame macro="">
      <xdr:nvGraphicFramePr>
        <xdr:cNvPr id="60420" name="Chart 4">
          <a:extLst>
            <a:ext uri="{FF2B5EF4-FFF2-40B4-BE49-F238E27FC236}">
              <a16:creationId xmlns:a16="http://schemas.microsoft.com/office/drawing/2014/main" id="{E9BE757B-CF95-415F-8806-1E7CA560E0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0.56058</cdr:x>
      <cdr:y>0.44553</cdr:y>
    </cdr:from>
    <cdr:to>
      <cdr:x>0.64077</cdr:x>
      <cdr:y>0.55129</cdr:y>
    </cdr:to>
    <cdr:sp macro="" textlink="" fLocksText="0">
      <cdr:nvSpPr>
        <cdr:cNvPr id="61441" name="Text 1">
          <a:extLst xmlns:a="http://schemas.openxmlformats.org/drawingml/2006/main">
            <a:ext uri="{FF2B5EF4-FFF2-40B4-BE49-F238E27FC236}">
              <a16:creationId xmlns:a16="http://schemas.microsoft.com/office/drawing/2014/main" id="{B1C6BA27-7CEC-4ACE-8F5D-25D3AD92DE9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1745" y="1844948"/>
          <a:ext cx="401793" cy="437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Ages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0.56303</cdr:x>
      <cdr:y>0.48876</cdr:y>
    </cdr:from>
    <cdr:to>
      <cdr:x>0.64249</cdr:x>
      <cdr:y>0.59525</cdr:y>
    </cdr:to>
    <cdr:sp macro="" textlink="" fLocksText="0">
      <cdr:nvSpPr>
        <cdr:cNvPr id="62465" name="Text 1">
          <a:extLst xmlns:a="http://schemas.openxmlformats.org/drawingml/2006/main">
            <a:ext uri="{FF2B5EF4-FFF2-40B4-BE49-F238E27FC236}">
              <a16:creationId xmlns:a16="http://schemas.microsoft.com/office/drawing/2014/main" id="{C5FA4745-EB22-4265-BE79-FB804B5D0D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4032" y="2023656"/>
          <a:ext cx="398107" cy="4402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6625" name="Chart 1">
          <a:extLst>
            <a:ext uri="{FF2B5EF4-FFF2-40B4-BE49-F238E27FC236}">
              <a16:creationId xmlns:a16="http://schemas.microsoft.com/office/drawing/2014/main" id="{A40ACCB2-28CA-428F-82E3-453716CF9E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26626" name="Chart 2">
          <a:extLst>
            <a:ext uri="{FF2B5EF4-FFF2-40B4-BE49-F238E27FC236}">
              <a16:creationId xmlns:a16="http://schemas.microsoft.com/office/drawing/2014/main" id="{0F431DD7-B5CB-402F-A081-754A65F8D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704850</xdr:colOff>
      <xdr:row>25</xdr:row>
      <xdr:rowOff>76200</xdr:rowOff>
    </xdr:to>
    <xdr:graphicFrame macro="">
      <xdr:nvGraphicFramePr>
        <xdr:cNvPr id="63489" name="Chart 1">
          <a:extLst>
            <a:ext uri="{FF2B5EF4-FFF2-40B4-BE49-F238E27FC236}">
              <a16:creationId xmlns:a16="http://schemas.microsoft.com/office/drawing/2014/main" id="{E51E44F8-5BCA-42DB-B75C-4475FBF6D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1</xdr:row>
      <xdr:rowOff>133350</xdr:rowOff>
    </xdr:from>
    <xdr:to>
      <xdr:col>6</xdr:col>
      <xdr:colOff>647700</xdr:colOff>
      <xdr:row>12</xdr:row>
      <xdr:rowOff>85725</xdr:rowOff>
    </xdr:to>
    <xdr:graphicFrame macro="">
      <xdr:nvGraphicFramePr>
        <xdr:cNvPr id="63490" name="Chart 2">
          <a:extLst>
            <a:ext uri="{FF2B5EF4-FFF2-40B4-BE49-F238E27FC236}">
              <a16:creationId xmlns:a16="http://schemas.microsoft.com/office/drawing/2014/main" id="{E1FE7B94-FDDC-4FE0-BD9B-937CE48E8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704850</xdr:colOff>
      <xdr:row>50</xdr:row>
      <xdr:rowOff>152400</xdr:rowOff>
    </xdr:to>
    <xdr:graphicFrame macro="">
      <xdr:nvGraphicFramePr>
        <xdr:cNvPr id="63491" name="Chart 3">
          <a:extLst>
            <a:ext uri="{FF2B5EF4-FFF2-40B4-BE49-F238E27FC236}">
              <a16:creationId xmlns:a16="http://schemas.microsoft.com/office/drawing/2014/main" id="{1A206D0A-92B8-485D-8E52-BACA82C14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457200</xdr:colOff>
      <xdr:row>27</xdr:row>
      <xdr:rowOff>28575</xdr:rowOff>
    </xdr:from>
    <xdr:to>
      <xdr:col>6</xdr:col>
      <xdr:colOff>647700</xdr:colOff>
      <xdr:row>37</xdr:row>
      <xdr:rowOff>133350</xdr:rowOff>
    </xdr:to>
    <xdr:graphicFrame macro="">
      <xdr:nvGraphicFramePr>
        <xdr:cNvPr id="63492" name="Chart 4">
          <a:extLst>
            <a:ext uri="{FF2B5EF4-FFF2-40B4-BE49-F238E27FC236}">
              <a16:creationId xmlns:a16="http://schemas.microsoft.com/office/drawing/2014/main" id="{4EC9DCF1-D9B8-4A04-A3D8-8FFAE686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0.2349</cdr:x>
      <cdr:y>0.58084</cdr:y>
    </cdr:from>
    <cdr:to>
      <cdr:x>0.31583</cdr:x>
      <cdr:y>0.68733</cdr:y>
    </cdr:to>
    <cdr:sp macro="" textlink="" fLocksText="0">
      <cdr:nvSpPr>
        <cdr:cNvPr id="64513" name="Text 1">
          <a:extLst xmlns:a="http://schemas.openxmlformats.org/drawingml/2006/main">
            <a:ext uri="{FF2B5EF4-FFF2-40B4-BE49-F238E27FC236}">
              <a16:creationId xmlns:a16="http://schemas.microsoft.com/office/drawing/2014/main" id="{265800E5-69B1-4885-B6DB-E725316347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7810" y="2404294"/>
          <a:ext cx="404693" cy="4402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Ages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0.24618</cdr:x>
      <cdr:y>0.58866</cdr:y>
    </cdr:from>
    <cdr:to>
      <cdr:x>0.32662</cdr:x>
      <cdr:y>0.69515</cdr:y>
    </cdr:to>
    <cdr:sp macro="" textlink="" fLocksText="0">
      <cdr:nvSpPr>
        <cdr:cNvPr id="65537" name="Text 1">
          <a:extLst xmlns:a="http://schemas.openxmlformats.org/drawingml/2006/main">
            <a:ext uri="{FF2B5EF4-FFF2-40B4-BE49-F238E27FC236}">
              <a16:creationId xmlns:a16="http://schemas.microsoft.com/office/drawing/2014/main" id="{33B82483-399B-479F-BBC0-EDE329F893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4222" y="2436603"/>
          <a:ext cx="402240" cy="4402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Ages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66561" name="Chart 1">
          <a:extLst>
            <a:ext uri="{FF2B5EF4-FFF2-40B4-BE49-F238E27FC236}">
              <a16:creationId xmlns:a16="http://schemas.microsoft.com/office/drawing/2014/main" id="{184EFDAA-BD52-4027-8F6B-26C37A384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533400</xdr:colOff>
      <xdr:row>0</xdr:row>
      <xdr:rowOff>9525</xdr:rowOff>
    </xdr:from>
    <xdr:to>
      <xdr:col>7</xdr:col>
      <xdr:colOff>0</xdr:colOff>
      <xdr:row>10</xdr:row>
      <xdr:rowOff>38100</xdr:rowOff>
    </xdr:to>
    <xdr:graphicFrame macro="">
      <xdr:nvGraphicFramePr>
        <xdr:cNvPr id="66562" name="Chart 2">
          <a:extLst>
            <a:ext uri="{FF2B5EF4-FFF2-40B4-BE49-F238E27FC236}">
              <a16:creationId xmlns:a16="http://schemas.microsoft.com/office/drawing/2014/main" id="{2DDD4B06-BFAD-4414-B7F2-B86EC83B7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66563" name="Chart 3">
          <a:extLst>
            <a:ext uri="{FF2B5EF4-FFF2-40B4-BE49-F238E27FC236}">
              <a16:creationId xmlns:a16="http://schemas.microsoft.com/office/drawing/2014/main" id="{0ECEF082-3B27-40DF-A829-D92894DC66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523875</xdr:colOff>
      <xdr:row>26</xdr:row>
      <xdr:rowOff>38100</xdr:rowOff>
    </xdr:from>
    <xdr:to>
      <xdr:col>7</xdr:col>
      <xdr:colOff>0</xdr:colOff>
      <xdr:row>36</xdr:row>
      <xdr:rowOff>152400</xdr:rowOff>
    </xdr:to>
    <xdr:graphicFrame macro="">
      <xdr:nvGraphicFramePr>
        <xdr:cNvPr id="66564" name="Chart 4">
          <a:extLst>
            <a:ext uri="{FF2B5EF4-FFF2-40B4-BE49-F238E27FC236}">
              <a16:creationId xmlns:a16="http://schemas.microsoft.com/office/drawing/2014/main" id="{D45ABD23-6262-442A-B20F-76B5FA0C9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0.2263</cdr:x>
      <cdr:y>0.58817</cdr:y>
    </cdr:from>
    <cdr:to>
      <cdr:x>0.30748</cdr:x>
      <cdr:y>0.69441</cdr:y>
    </cdr:to>
    <cdr:sp macro="" textlink="" fLocksText="0">
      <cdr:nvSpPr>
        <cdr:cNvPr id="67585" name="Text 1">
          <a:extLst xmlns:a="http://schemas.openxmlformats.org/drawingml/2006/main">
            <a:ext uri="{FF2B5EF4-FFF2-40B4-BE49-F238E27FC236}">
              <a16:creationId xmlns:a16="http://schemas.microsoft.com/office/drawing/2014/main" id="{718B3015-3377-4C19-B1AF-418BBCFF7F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6993" y="2434584"/>
          <a:ext cx="406708" cy="4391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Ages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0.2371</cdr:x>
      <cdr:y>0.59989</cdr:y>
    </cdr:from>
    <cdr:to>
      <cdr:x>0.31705</cdr:x>
      <cdr:y>0.70638</cdr:y>
    </cdr:to>
    <cdr:sp macro="" textlink="" fLocksText="0">
      <cdr:nvSpPr>
        <cdr:cNvPr id="68609" name="Text 1">
          <a:extLst xmlns:a="http://schemas.openxmlformats.org/drawingml/2006/main">
            <a:ext uri="{FF2B5EF4-FFF2-40B4-BE49-F238E27FC236}">
              <a16:creationId xmlns:a16="http://schemas.microsoft.com/office/drawing/2014/main" id="{096EC2DE-D6B4-422A-98CE-C69E4749681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1057" y="2483047"/>
          <a:ext cx="400564" cy="4402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Ages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69633" name="Chart 1">
          <a:extLst>
            <a:ext uri="{FF2B5EF4-FFF2-40B4-BE49-F238E27FC236}">
              <a16:creationId xmlns:a16="http://schemas.microsoft.com/office/drawing/2014/main" id="{F5841A9C-CC9E-447D-8FF2-20AEB49FB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504825</xdr:colOff>
      <xdr:row>0</xdr:row>
      <xdr:rowOff>9525</xdr:rowOff>
    </xdr:from>
    <xdr:to>
      <xdr:col>6</xdr:col>
      <xdr:colOff>704850</xdr:colOff>
      <xdr:row>10</xdr:row>
      <xdr:rowOff>47625</xdr:rowOff>
    </xdr:to>
    <xdr:graphicFrame macro="">
      <xdr:nvGraphicFramePr>
        <xdr:cNvPr id="69634" name="Chart 2">
          <a:extLst>
            <a:ext uri="{FF2B5EF4-FFF2-40B4-BE49-F238E27FC236}">
              <a16:creationId xmlns:a16="http://schemas.microsoft.com/office/drawing/2014/main" id="{A80ECB6C-C618-4319-A89A-FECE8737C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69635" name="Chart 3">
          <a:extLst>
            <a:ext uri="{FF2B5EF4-FFF2-40B4-BE49-F238E27FC236}">
              <a16:creationId xmlns:a16="http://schemas.microsoft.com/office/drawing/2014/main" id="{27E0FCFD-59A8-492C-A2EC-0456613542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476250</xdr:colOff>
      <xdr:row>25</xdr:row>
      <xdr:rowOff>9525</xdr:rowOff>
    </xdr:from>
    <xdr:to>
      <xdr:col>6</xdr:col>
      <xdr:colOff>666750</xdr:colOff>
      <xdr:row>35</xdr:row>
      <xdr:rowOff>123825</xdr:rowOff>
    </xdr:to>
    <xdr:graphicFrame macro="">
      <xdr:nvGraphicFramePr>
        <xdr:cNvPr id="69636" name="Chart 4">
          <a:extLst>
            <a:ext uri="{FF2B5EF4-FFF2-40B4-BE49-F238E27FC236}">
              <a16:creationId xmlns:a16="http://schemas.microsoft.com/office/drawing/2014/main" id="{8E20635F-3D34-4E7C-91FE-30FBA31CB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0.24151</cdr:x>
      <cdr:y>0.58084</cdr:y>
    </cdr:from>
    <cdr:to>
      <cdr:x>0.32195</cdr:x>
      <cdr:y>0.68733</cdr:y>
    </cdr:to>
    <cdr:sp macro="" textlink="" fLocksText="0">
      <cdr:nvSpPr>
        <cdr:cNvPr id="70657" name="Text 1">
          <a:extLst xmlns:a="http://schemas.openxmlformats.org/drawingml/2006/main">
            <a:ext uri="{FF2B5EF4-FFF2-40B4-BE49-F238E27FC236}">
              <a16:creationId xmlns:a16="http://schemas.microsoft.com/office/drawing/2014/main" id="{88764947-3F0F-4DB5-9583-AFE4A16FDB1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3174" y="2404294"/>
          <a:ext cx="403022" cy="4402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Ages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0.24102</cdr:x>
      <cdr:y>0.59525</cdr:y>
    </cdr:from>
    <cdr:to>
      <cdr:x>0.32097</cdr:x>
      <cdr:y>0.70174</cdr:y>
    </cdr:to>
    <cdr:sp macro="" textlink="" fLocksText="0">
      <cdr:nvSpPr>
        <cdr:cNvPr id="71681" name="Text 1">
          <a:extLst xmlns:a="http://schemas.openxmlformats.org/drawingml/2006/main">
            <a:ext uri="{FF2B5EF4-FFF2-40B4-BE49-F238E27FC236}">
              <a16:creationId xmlns:a16="http://schemas.microsoft.com/office/drawing/2014/main" id="{50A7531F-199B-4CDA-9F6E-09766A6195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0716" y="2463864"/>
          <a:ext cx="400565" cy="4402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Ages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72705" name="Chart 1">
          <a:extLst>
            <a:ext uri="{FF2B5EF4-FFF2-40B4-BE49-F238E27FC236}">
              <a16:creationId xmlns:a16="http://schemas.microsoft.com/office/drawing/2014/main" id="{291E7D38-FDD5-439A-A682-59C0BD46A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0</xdr:row>
      <xdr:rowOff>0</xdr:rowOff>
    </xdr:from>
    <xdr:to>
      <xdr:col>7</xdr:col>
      <xdr:colOff>0</xdr:colOff>
      <xdr:row>8</xdr:row>
      <xdr:rowOff>28575</xdr:rowOff>
    </xdr:to>
    <xdr:graphicFrame macro="">
      <xdr:nvGraphicFramePr>
        <xdr:cNvPr id="72706" name="Chart 2">
          <a:extLst>
            <a:ext uri="{FF2B5EF4-FFF2-40B4-BE49-F238E27FC236}">
              <a16:creationId xmlns:a16="http://schemas.microsoft.com/office/drawing/2014/main" id="{9B9BE38F-14ED-4CBB-9B1C-8F705CD974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72707" name="Chart 3">
          <a:extLst>
            <a:ext uri="{FF2B5EF4-FFF2-40B4-BE49-F238E27FC236}">
              <a16:creationId xmlns:a16="http://schemas.microsoft.com/office/drawing/2014/main" id="{9A257996-6165-4BDB-824D-791EC0CBA6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438150</xdr:colOff>
      <xdr:row>23</xdr:row>
      <xdr:rowOff>114300</xdr:rowOff>
    </xdr:from>
    <xdr:to>
      <xdr:col>6</xdr:col>
      <xdr:colOff>628650</xdr:colOff>
      <xdr:row>34</xdr:row>
      <xdr:rowOff>66675</xdr:rowOff>
    </xdr:to>
    <xdr:graphicFrame macro="">
      <xdr:nvGraphicFramePr>
        <xdr:cNvPr id="72708" name="Chart 4">
          <a:extLst>
            <a:ext uri="{FF2B5EF4-FFF2-40B4-BE49-F238E27FC236}">
              <a16:creationId xmlns:a16="http://schemas.microsoft.com/office/drawing/2014/main" id="{24FB3ACF-6F6C-443E-8B2D-AF18BF0F56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0.28247</cdr:x>
      <cdr:y>0.12167</cdr:y>
    </cdr:from>
    <cdr:to>
      <cdr:x>0.42814</cdr:x>
      <cdr:y>0.22889</cdr:y>
    </cdr:to>
    <cdr:sp macro="" textlink="" fLocksText="0">
      <cdr:nvSpPr>
        <cdr:cNvPr id="27649" name="Text 1">
          <a:extLst xmlns:a="http://schemas.openxmlformats.org/drawingml/2006/main">
            <a:ext uri="{FF2B5EF4-FFF2-40B4-BE49-F238E27FC236}">
              <a16:creationId xmlns:a16="http://schemas.microsoft.com/office/drawing/2014/main" id="{362A459C-02F9-4596-9BBE-9EDFFDC894F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8371" y="506152"/>
          <a:ext cx="729863" cy="4432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Birth Year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0.23538</cdr:x>
      <cdr:y>0.58817</cdr:y>
    </cdr:from>
    <cdr:to>
      <cdr:x>0.31582</cdr:x>
      <cdr:y>0.69441</cdr:y>
    </cdr:to>
    <cdr:sp macro="" textlink="" fLocksText="0">
      <cdr:nvSpPr>
        <cdr:cNvPr id="73729" name="Text 1">
          <a:extLst xmlns:a="http://schemas.openxmlformats.org/drawingml/2006/main">
            <a:ext uri="{FF2B5EF4-FFF2-40B4-BE49-F238E27FC236}">
              <a16:creationId xmlns:a16="http://schemas.microsoft.com/office/drawing/2014/main" id="{F5AD207F-8CA4-4270-A9BB-5CAA5EAA491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2456" y="2434584"/>
          <a:ext cx="403022" cy="4391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Ages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0.23219</cdr:x>
      <cdr:y>0.5911</cdr:y>
    </cdr:from>
    <cdr:to>
      <cdr:x>0.31067</cdr:x>
      <cdr:y>0.69759</cdr:y>
    </cdr:to>
    <cdr:sp macro="" textlink="" fLocksText="0">
      <cdr:nvSpPr>
        <cdr:cNvPr id="74753" name="Text 1">
          <a:extLst xmlns:a="http://schemas.openxmlformats.org/drawingml/2006/main">
            <a:ext uri="{FF2B5EF4-FFF2-40B4-BE49-F238E27FC236}">
              <a16:creationId xmlns:a16="http://schemas.microsoft.com/office/drawing/2014/main" id="{BE00F4AE-C6AF-4C39-9C88-363EC6FEAF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6482" y="2446699"/>
          <a:ext cx="393192" cy="4402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Ages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75777" name="Chart 1">
          <a:extLst>
            <a:ext uri="{FF2B5EF4-FFF2-40B4-BE49-F238E27FC236}">
              <a16:creationId xmlns:a16="http://schemas.microsoft.com/office/drawing/2014/main" id="{9A007C5A-632E-4F65-9A85-9514D8E588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419100</xdr:colOff>
      <xdr:row>0</xdr:row>
      <xdr:rowOff>0</xdr:rowOff>
    </xdr:from>
    <xdr:to>
      <xdr:col>6</xdr:col>
      <xdr:colOff>600075</xdr:colOff>
      <xdr:row>10</xdr:row>
      <xdr:rowOff>28575</xdr:rowOff>
    </xdr:to>
    <xdr:graphicFrame macro="">
      <xdr:nvGraphicFramePr>
        <xdr:cNvPr id="75778" name="Chart 2">
          <a:extLst>
            <a:ext uri="{FF2B5EF4-FFF2-40B4-BE49-F238E27FC236}">
              <a16:creationId xmlns:a16="http://schemas.microsoft.com/office/drawing/2014/main" id="{94448F52-9445-4865-9C2D-E435B13E56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75779" name="Chart 3">
          <a:extLst>
            <a:ext uri="{FF2B5EF4-FFF2-40B4-BE49-F238E27FC236}">
              <a16:creationId xmlns:a16="http://schemas.microsoft.com/office/drawing/2014/main" id="{F488826E-6C10-4887-B78C-4FC8A7B8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428625</xdr:colOff>
      <xdr:row>24</xdr:row>
      <xdr:rowOff>0</xdr:rowOff>
    </xdr:from>
    <xdr:to>
      <xdr:col>6</xdr:col>
      <xdr:colOff>619125</xdr:colOff>
      <xdr:row>34</xdr:row>
      <xdr:rowOff>114300</xdr:rowOff>
    </xdr:to>
    <xdr:graphicFrame macro="">
      <xdr:nvGraphicFramePr>
        <xdr:cNvPr id="75780" name="Chart 4">
          <a:extLst>
            <a:ext uri="{FF2B5EF4-FFF2-40B4-BE49-F238E27FC236}">
              <a16:creationId xmlns:a16="http://schemas.microsoft.com/office/drawing/2014/main" id="{DF5DBF04-3268-4E64-8281-9F2E9587C3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0.22704</cdr:x>
      <cdr:y>0.58817</cdr:y>
    </cdr:from>
    <cdr:to>
      <cdr:x>0.30822</cdr:x>
      <cdr:y>0.69441</cdr:y>
    </cdr:to>
    <cdr:sp macro="" textlink="" fLocksText="0">
      <cdr:nvSpPr>
        <cdr:cNvPr id="76801" name="Text 1">
          <a:extLst xmlns:a="http://schemas.openxmlformats.org/drawingml/2006/main">
            <a:ext uri="{FF2B5EF4-FFF2-40B4-BE49-F238E27FC236}">
              <a16:creationId xmlns:a16="http://schemas.microsoft.com/office/drawing/2014/main" id="{4D613981-651C-4EFC-B6FC-8604871E06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0679" y="2434584"/>
          <a:ext cx="406708" cy="4391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Ages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0.21968</cdr:x>
      <cdr:y>0.03082</cdr:y>
    </cdr:from>
    <cdr:to>
      <cdr:x>0.29816</cdr:x>
      <cdr:y>0.26162</cdr:y>
    </cdr:to>
    <cdr:sp macro="" textlink="" fLocksText="0">
      <cdr:nvSpPr>
        <cdr:cNvPr id="77825" name="Text 1">
          <a:extLst xmlns:a="http://schemas.openxmlformats.org/drawingml/2006/main">
            <a:ext uri="{FF2B5EF4-FFF2-40B4-BE49-F238E27FC236}">
              <a16:creationId xmlns:a16="http://schemas.microsoft.com/office/drawing/2014/main" id="{2B5D2C0A-590A-44B4-B215-36821EA9061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3817" y="130562"/>
          <a:ext cx="393192" cy="954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Ages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0.28173</cdr:x>
      <cdr:y>0.11923</cdr:y>
    </cdr:from>
    <cdr:to>
      <cdr:x>0.42814</cdr:x>
      <cdr:y>0.22645</cdr:y>
    </cdr:to>
    <cdr:sp macro="" textlink="" fLocksText="0">
      <cdr:nvSpPr>
        <cdr:cNvPr id="28673" name="Text 1">
          <a:extLst xmlns:a="http://schemas.openxmlformats.org/drawingml/2006/main">
            <a:ext uri="{FF2B5EF4-FFF2-40B4-BE49-F238E27FC236}">
              <a16:creationId xmlns:a16="http://schemas.microsoft.com/office/drawing/2014/main" id="{7DE381BB-DF6A-4C3D-B180-96E5732328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4685" y="496056"/>
          <a:ext cx="733549" cy="4432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Birth Year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9697" name="Chart 1">
          <a:extLst>
            <a:ext uri="{FF2B5EF4-FFF2-40B4-BE49-F238E27FC236}">
              <a16:creationId xmlns:a16="http://schemas.microsoft.com/office/drawing/2014/main" id="{4114537A-7127-4DE2-99E0-A772F68FC4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29698" name="Chart 2">
          <a:extLst>
            <a:ext uri="{FF2B5EF4-FFF2-40B4-BE49-F238E27FC236}">
              <a16:creationId xmlns:a16="http://schemas.microsoft.com/office/drawing/2014/main" id="{D65506EB-FD91-4BB9-A9D7-00E987A75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0.34991</cdr:x>
      <cdr:y>0.25918</cdr:y>
    </cdr:from>
    <cdr:to>
      <cdr:x>0.4951</cdr:x>
      <cdr:y>0.37886</cdr:y>
    </cdr:to>
    <cdr:sp macro="" textlink="" fLocksText="0">
      <cdr:nvSpPr>
        <cdr:cNvPr id="30721" name="Text 1">
          <a:extLst xmlns:a="http://schemas.openxmlformats.org/drawingml/2006/main">
            <a:ext uri="{FF2B5EF4-FFF2-40B4-BE49-F238E27FC236}">
              <a16:creationId xmlns:a16="http://schemas.microsoft.com/office/drawing/2014/main" id="{9E1B3982-9F18-402C-AD34-7ADEAD735A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6270" y="1074585"/>
          <a:ext cx="727406" cy="494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Birth Year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0.35285</cdr:x>
      <cdr:y>0.3112</cdr:y>
    </cdr:from>
    <cdr:to>
      <cdr:x>0.4973</cdr:x>
      <cdr:y>0.43137</cdr:y>
    </cdr:to>
    <cdr:sp macro="" textlink="" fLocksText="0">
      <cdr:nvSpPr>
        <cdr:cNvPr id="31745" name="Text 1">
          <a:extLst xmlns:a="http://schemas.openxmlformats.org/drawingml/2006/main">
            <a:ext uri="{FF2B5EF4-FFF2-40B4-BE49-F238E27FC236}">
              <a16:creationId xmlns:a16="http://schemas.microsoft.com/office/drawing/2014/main" id="{5AB0FA1C-0AFD-4408-A242-18304D4828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1015" y="1289641"/>
          <a:ext cx="723719" cy="496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0160" tIns="20160" rIns="20160" bIns="20160" anchor="ctr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Birth Year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workbookViewId="0">
      <selection activeCell="A79" sqref="A79"/>
    </sheetView>
  </sheetViews>
  <sheetFormatPr defaultColWidth="10.7109375" defaultRowHeight="12.75"/>
  <cols>
    <col min="1" max="1" width="21.42578125" style="1" customWidth="1"/>
    <col min="2" max="16384" width="10.7109375" style="1"/>
  </cols>
  <sheetData>
    <row r="1" spans="1:29" s="2" customFormat="1" ht="33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29">
      <c r="A2" s="3"/>
    </row>
    <row r="3" spans="1:29" hidden="1">
      <c r="A3" s="3"/>
    </row>
    <row r="4" spans="1:29" hidden="1">
      <c r="A4" s="3"/>
    </row>
    <row r="5" spans="1:29" hidden="1">
      <c r="A5" s="3"/>
    </row>
    <row r="6" spans="1:29" hidden="1">
      <c r="A6" s="3"/>
    </row>
    <row r="7" spans="1:29" hidden="1">
      <c r="A7" s="3"/>
    </row>
    <row r="8" spans="1:29" hidden="1">
      <c r="A8" s="3"/>
    </row>
    <row r="9" spans="1:29" hidden="1">
      <c r="A9" s="3"/>
    </row>
    <row r="10" spans="1:29" hidden="1">
      <c r="A10" s="3"/>
    </row>
    <row r="11" spans="1:29" hidden="1">
      <c r="A11" s="3"/>
    </row>
    <row r="12" spans="1:29" s="6" customFormat="1">
      <c r="A12" s="4">
        <v>1930</v>
      </c>
      <c r="B12" s="5">
        <v>871</v>
      </c>
      <c r="C12" s="5">
        <v>9</v>
      </c>
      <c r="D12" s="5">
        <v>14</v>
      </c>
      <c r="E12" s="5">
        <v>14</v>
      </c>
      <c r="F12" s="5">
        <v>14</v>
      </c>
      <c r="G12" s="5">
        <v>6</v>
      </c>
      <c r="H12" s="5">
        <v>57</v>
      </c>
      <c r="I12" s="5">
        <v>10</v>
      </c>
      <c r="J12" s="5">
        <v>8</v>
      </c>
      <c r="K12" s="5">
        <v>8</v>
      </c>
      <c r="L12" s="5">
        <v>8</v>
      </c>
      <c r="M12" s="5">
        <v>8</v>
      </c>
      <c r="N12" s="5">
        <v>16</v>
      </c>
      <c r="O12" s="5">
        <v>23</v>
      </c>
      <c r="P12" s="5">
        <v>48</v>
      </c>
      <c r="Q12" s="5">
        <v>76</v>
      </c>
      <c r="R12" s="5">
        <v>116</v>
      </c>
      <c r="S12" s="5">
        <v>99</v>
      </c>
      <c r="T12" s="5">
        <v>133</v>
      </c>
      <c r="U12" s="5">
        <v>122</v>
      </c>
      <c r="V12" s="5">
        <v>66</v>
      </c>
      <c r="W12" s="5">
        <v>46</v>
      </c>
      <c r="X12" s="5">
        <v>21</v>
      </c>
      <c r="Y12" s="5">
        <v>6</v>
      </c>
      <c r="Z12" s="5"/>
      <c r="AA12" s="5"/>
      <c r="AB12" s="5"/>
      <c r="AC12" s="5"/>
    </row>
    <row r="13" spans="1:29" s="6" customFormat="1">
      <c r="A13" s="4">
        <v>1931</v>
      </c>
      <c r="B13" s="5">
        <v>905</v>
      </c>
      <c r="C13" s="5">
        <v>12</v>
      </c>
      <c r="D13" s="5">
        <v>8</v>
      </c>
      <c r="E13" s="5">
        <v>18</v>
      </c>
      <c r="F13" s="5">
        <v>16</v>
      </c>
      <c r="G13" s="5">
        <v>12</v>
      </c>
      <c r="H13" s="5">
        <v>66</v>
      </c>
      <c r="I13" s="5">
        <v>12</v>
      </c>
      <c r="J13" s="5">
        <v>6</v>
      </c>
      <c r="K13" s="5">
        <v>9</v>
      </c>
      <c r="L13" s="5">
        <v>4</v>
      </c>
      <c r="M13" s="5">
        <v>7</v>
      </c>
      <c r="N13" s="5">
        <v>21</v>
      </c>
      <c r="O13" s="5">
        <v>24</v>
      </c>
      <c r="P13" s="5">
        <v>51</v>
      </c>
      <c r="Q13" s="5">
        <v>91</v>
      </c>
      <c r="R13" s="5">
        <v>96</v>
      </c>
      <c r="S13" s="5">
        <v>113</v>
      </c>
      <c r="T13" s="5">
        <v>131</v>
      </c>
      <c r="U13" s="5">
        <v>116</v>
      </c>
      <c r="V13" s="5">
        <v>88</v>
      </c>
      <c r="W13" s="5">
        <v>42</v>
      </c>
      <c r="X13" s="5">
        <v>23</v>
      </c>
      <c r="Y13" s="5">
        <v>3</v>
      </c>
      <c r="Z13" s="5">
        <v>2</v>
      </c>
      <c r="AA13" s="5"/>
      <c r="AB13" s="5"/>
      <c r="AC13" s="5"/>
    </row>
    <row r="14" spans="1:29" s="6" customFormat="1">
      <c r="A14" s="4">
        <v>1932</v>
      </c>
      <c r="B14" s="5">
        <v>893</v>
      </c>
      <c r="C14" s="5">
        <v>5</v>
      </c>
      <c r="D14" s="5">
        <v>9</v>
      </c>
      <c r="E14" s="5">
        <v>17</v>
      </c>
      <c r="F14" s="5">
        <v>11</v>
      </c>
      <c r="G14" s="5">
        <v>9</v>
      </c>
      <c r="H14" s="5">
        <v>51</v>
      </c>
      <c r="I14" s="5">
        <v>14</v>
      </c>
      <c r="J14" s="5">
        <v>4</v>
      </c>
      <c r="K14" s="5">
        <v>3</v>
      </c>
      <c r="L14" s="5">
        <v>9</v>
      </c>
      <c r="M14" s="5">
        <v>9</v>
      </c>
      <c r="N14" s="5">
        <v>13</v>
      </c>
      <c r="O14" s="5">
        <v>33</v>
      </c>
      <c r="P14" s="5">
        <v>58</v>
      </c>
      <c r="Q14" s="5">
        <v>79</v>
      </c>
      <c r="R14" s="5">
        <v>118</v>
      </c>
      <c r="S14" s="5">
        <v>113</v>
      </c>
      <c r="T14" s="5">
        <v>133</v>
      </c>
      <c r="U14" s="5">
        <v>104</v>
      </c>
      <c r="V14" s="5">
        <v>82</v>
      </c>
      <c r="W14" s="5">
        <v>49</v>
      </c>
      <c r="X14" s="5">
        <v>16</v>
      </c>
      <c r="Y14" s="5">
        <v>3</v>
      </c>
      <c r="Z14" s="5">
        <v>2</v>
      </c>
      <c r="AA14" s="5"/>
      <c r="AB14" s="5"/>
      <c r="AC14" s="5"/>
    </row>
    <row r="15" spans="1:29" s="6" customFormat="1">
      <c r="A15" s="4">
        <v>1933</v>
      </c>
      <c r="B15" s="5">
        <v>991</v>
      </c>
      <c r="C15" s="5">
        <v>11</v>
      </c>
      <c r="D15" s="5">
        <v>15</v>
      </c>
      <c r="E15" s="5">
        <v>17</v>
      </c>
      <c r="F15" s="5">
        <v>17</v>
      </c>
      <c r="G15" s="5">
        <v>12</v>
      </c>
      <c r="H15" s="5">
        <v>72</v>
      </c>
      <c r="I15" s="5">
        <v>12</v>
      </c>
      <c r="J15" s="5">
        <v>3</v>
      </c>
      <c r="K15" s="5">
        <v>4</v>
      </c>
      <c r="L15" s="5">
        <v>10</v>
      </c>
      <c r="M15" s="5">
        <v>9</v>
      </c>
      <c r="N15" s="5">
        <v>17</v>
      </c>
      <c r="O15" s="5">
        <v>26</v>
      </c>
      <c r="P15" s="5">
        <v>56</v>
      </c>
      <c r="Q15" s="5">
        <v>90</v>
      </c>
      <c r="R15" s="5">
        <v>111</v>
      </c>
      <c r="S15" s="5">
        <v>134</v>
      </c>
      <c r="T15" s="5">
        <v>158</v>
      </c>
      <c r="U15" s="5">
        <v>122</v>
      </c>
      <c r="V15" s="5">
        <v>87</v>
      </c>
      <c r="W15" s="5">
        <v>42</v>
      </c>
      <c r="X15" s="5">
        <v>27</v>
      </c>
      <c r="Y15" s="5">
        <v>9</v>
      </c>
      <c r="Z15" s="5">
        <v>2</v>
      </c>
      <c r="AA15" s="5"/>
      <c r="AB15" s="5"/>
      <c r="AC15" s="5"/>
    </row>
    <row r="16" spans="1:29" s="7" customFormat="1">
      <c r="A16" s="4">
        <v>1934</v>
      </c>
      <c r="B16" s="5">
        <v>1084</v>
      </c>
      <c r="C16" s="5">
        <v>8</v>
      </c>
      <c r="D16" s="5">
        <v>16</v>
      </c>
      <c r="E16" s="5">
        <v>10</v>
      </c>
      <c r="F16" s="5">
        <v>22</v>
      </c>
      <c r="G16" s="5">
        <v>9</v>
      </c>
      <c r="H16" s="5">
        <v>65</v>
      </c>
      <c r="I16" s="5">
        <v>11</v>
      </c>
      <c r="J16" s="5">
        <v>4</v>
      </c>
      <c r="K16" s="5">
        <v>6</v>
      </c>
      <c r="L16" s="5">
        <v>7</v>
      </c>
      <c r="M16" s="5">
        <v>10</v>
      </c>
      <c r="N16" s="5">
        <v>21</v>
      </c>
      <c r="O16" s="5">
        <v>27</v>
      </c>
      <c r="P16" s="5">
        <v>71</v>
      </c>
      <c r="Q16" s="5">
        <v>107</v>
      </c>
      <c r="R16" s="5">
        <v>143</v>
      </c>
      <c r="S16" s="5">
        <v>156</v>
      </c>
      <c r="T16" s="5">
        <v>150</v>
      </c>
      <c r="U16" s="5">
        <v>130</v>
      </c>
      <c r="V16" s="5">
        <v>85</v>
      </c>
      <c r="W16" s="5">
        <v>66</v>
      </c>
      <c r="X16" s="5">
        <v>20</v>
      </c>
      <c r="Y16" s="5">
        <v>4</v>
      </c>
      <c r="Z16" s="5"/>
      <c r="AA16" s="5"/>
      <c r="AB16" s="5">
        <v>1</v>
      </c>
      <c r="AC16" s="5"/>
    </row>
    <row r="17" spans="1:29" s="6" customFormat="1">
      <c r="A17" s="4">
        <v>1935</v>
      </c>
      <c r="B17" s="5">
        <v>1124</v>
      </c>
      <c r="C17" s="5">
        <v>6</v>
      </c>
      <c r="D17" s="5">
        <v>12</v>
      </c>
      <c r="E17" s="5">
        <v>17</v>
      </c>
      <c r="F17" s="5">
        <v>15</v>
      </c>
      <c r="G17" s="5">
        <v>11</v>
      </c>
      <c r="H17" s="5">
        <v>61</v>
      </c>
      <c r="I17" s="5">
        <v>14</v>
      </c>
      <c r="J17" s="5">
        <v>5</v>
      </c>
      <c r="K17" s="5">
        <v>8</v>
      </c>
      <c r="L17" s="5">
        <v>8</v>
      </c>
      <c r="M17" s="5">
        <v>9</v>
      </c>
      <c r="N17" s="5">
        <v>17</v>
      </c>
      <c r="O17" s="5">
        <v>41</v>
      </c>
      <c r="P17" s="5">
        <v>65</v>
      </c>
      <c r="Q17" s="5">
        <v>99</v>
      </c>
      <c r="R17" s="5">
        <v>136</v>
      </c>
      <c r="S17" s="5">
        <v>156</v>
      </c>
      <c r="T17" s="5">
        <v>158</v>
      </c>
      <c r="U17" s="5">
        <v>179</v>
      </c>
      <c r="V17" s="5">
        <v>91</v>
      </c>
      <c r="W17" s="5">
        <v>54</v>
      </c>
      <c r="X17" s="5">
        <v>10</v>
      </c>
      <c r="Y17" s="5">
        <v>10</v>
      </c>
      <c r="Z17" s="5">
        <v>1</v>
      </c>
      <c r="AA17" s="5">
        <v>1</v>
      </c>
      <c r="AB17" s="5"/>
      <c r="AC17" s="5">
        <v>1</v>
      </c>
    </row>
    <row r="18" spans="1:29" s="6" customFormat="1">
      <c r="A18" s="4">
        <v>1936</v>
      </c>
      <c r="B18" s="5">
        <v>1186</v>
      </c>
      <c r="C18" s="5">
        <v>5</v>
      </c>
      <c r="D18" s="5">
        <v>10</v>
      </c>
      <c r="E18" s="5">
        <v>10</v>
      </c>
      <c r="F18" s="5">
        <v>10</v>
      </c>
      <c r="G18" s="5">
        <v>8</v>
      </c>
      <c r="H18" s="5">
        <v>43</v>
      </c>
      <c r="I18" s="5">
        <v>17</v>
      </c>
      <c r="J18" s="5">
        <v>6</v>
      </c>
      <c r="K18" s="5">
        <v>8</v>
      </c>
      <c r="L18" s="5">
        <v>10</v>
      </c>
      <c r="M18" s="5">
        <v>17</v>
      </c>
      <c r="N18" s="5">
        <v>15</v>
      </c>
      <c r="O18" s="5">
        <v>20</v>
      </c>
      <c r="P18" s="5">
        <v>75</v>
      </c>
      <c r="Q18" s="5">
        <v>122</v>
      </c>
      <c r="R18" s="5">
        <v>153</v>
      </c>
      <c r="S18" s="5">
        <v>183</v>
      </c>
      <c r="T18" s="5">
        <v>171</v>
      </c>
      <c r="U18" s="5">
        <v>140</v>
      </c>
      <c r="V18" s="5">
        <v>106</v>
      </c>
      <c r="W18" s="5">
        <v>63</v>
      </c>
      <c r="X18" s="5">
        <v>25</v>
      </c>
      <c r="Y18" s="5">
        <v>9</v>
      </c>
      <c r="Z18" s="5">
        <v>2</v>
      </c>
      <c r="AA18" s="5"/>
      <c r="AB18" s="5"/>
      <c r="AC18" s="5">
        <v>1</v>
      </c>
    </row>
    <row r="19" spans="1:29" s="6" customFormat="1">
      <c r="A19" s="4">
        <v>1937</v>
      </c>
      <c r="B19" s="5">
        <v>1230</v>
      </c>
      <c r="C19" s="5">
        <v>9</v>
      </c>
      <c r="D19" s="5">
        <v>15</v>
      </c>
      <c r="E19" s="5">
        <v>17</v>
      </c>
      <c r="F19" s="5">
        <v>10</v>
      </c>
      <c r="G19" s="5">
        <v>12</v>
      </c>
      <c r="H19" s="5">
        <v>63</v>
      </c>
      <c r="I19" s="5">
        <v>23</v>
      </c>
      <c r="J19" s="5">
        <v>3</v>
      </c>
      <c r="K19" s="5">
        <v>5</v>
      </c>
      <c r="L19" s="5">
        <v>9</v>
      </c>
      <c r="M19" s="5">
        <v>17</v>
      </c>
      <c r="N19" s="5">
        <v>19</v>
      </c>
      <c r="O19" s="5">
        <v>29</v>
      </c>
      <c r="P19" s="5">
        <v>77</v>
      </c>
      <c r="Q19" s="5">
        <v>116</v>
      </c>
      <c r="R19" s="5">
        <v>154</v>
      </c>
      <c r="S19" s="5">
        <v>181</v>
      </c>
      <c r="T19" s="5">
        <v>191</v>
      </c>
      <c r="U19" s="5">
        <v>160</v>
      </c>
      <c r="V19" s="5">
        <v>102</v>
      </c>
      <c r="W19" s="5">
        <v>52</v>
      </c>
      <c r="X19" s="5">
        <v>18</v>
      </c>
      <c r="Y19" s="5">
        <v>8</v>
      </c>
      <c r="Z19" s="5">
        <v>2</v>
      </c>
      <c r="AA19" s="5">
        <v>1</v>
      </c>
      <c r="AB19" s="5"/>
      <c r="AC19" s="5"/>
    </row>
    <row r="20" spans="1:29" s="7" customFormat="1">
      <c r="A20" s="4">
        <v>1938</v>
      </c>
      <c r="B20" s="5">
        <v>1335</v>
      </c>
      <c r="C20" s="5">
        <v>4</v>
      </c>
      <c r="D20" s="5">
        <v>15</v>
      </c>
      <c r="E20" s="5">
        <v>13</v>
      </c>
      <c r="F20" s="5">
        <v>8</v>
      </c>
      <c r="G20" s="5">
        <v>10</v>
      </c>
      <c r="H20" s="5">
        <v>50</v>
      </c>
      <c r="I20" s="5">
        <v>26</v>
      </c>
      <c r="J20" s="5">
        <v>6</v>
      </c>
      <c r="K20" s="5">
        <v>8</v>
      </c>
      <c r="L20" s="5">
        <v>14</v>
      </c>
      <c r="M20" s="5">
        <v>11</v>
      </c>
      <c r="N20" s="5">
        <v>25</v>
      </c>
      <c r="O20" s="5">
        <v>51</v>
      </c>
      <c r="P20" s="5">
        <v>70</v>
      </c>
      <c r="Q20" s="5">
        <v>135</v>
      </c>
      <c r="R20" s="5">
        <v>161</v>
      </c>
      <c r="S20" s="5">
        <v>188</v>
      </c>
      <c r="T20" s="5">
        <v>198</v>
      </c>
      <c r="U20" s="5">
        <v>175</v>
      </c>
      <c r="V20" s="5">
        <v>113</v>
      </c>
      <c r="W20" s="5">
        <v>68</v>
      </c>
      <c r="X20" s="5">
        <v>25</v>
      </c>
      <c r="Y20" s="5">
        <v>9</v>
      </c>
      <c r="Z20" s="5"/>
      <c r="AA20" s="5">
        <v>1</v>
      </c>
      <c r="AB20" s="5"/>
      <c r="AC20" s="5">
        <v>1</v>
      </c>
    </row>
    <row r="21" spans="1:29" s="6" customFormat="1">
      <c r="A21" s="4">
        <v>1939</v>
      </c>
      <c r="B21" s="5">
        <v>1303</v>
      </c>
      <c r="C21" s="5">
        <v>9</v>
      </c>
      <c r="D21" s="5">
        <v>9</v>
      </c>
      <c r="E21" s="5">
        <v>16</v>
      </c>
      <c r="F21" s="5">
        <v>16</v>
      </c>
      <c r="G21" s="5">
        <v>8</v>
      </c>
      <c r="H21" s="5">
        <v>58</v>
      </c>
      <c r="I21" s="5">
        <v>19</v>
      </c>
      <c r="J21" s="5">
        <v>5</v>
      </c>
      <c r="K21" s="5">
        <v>4</v>
      </c>
      <c r="L21" s="5">
        <v>9</v>
      </c>
      <c r="M21" s="5">
        <v>8</v>
      </c>
      <c r="N21" s="5">
        <v>23</v>
      </c>
      <c r="O21" s="5">
        <v>28</v>
      </c>
      <c r="P21" s="5">
        <v>54</v>
      </c>
      <c r="Q21" s="5">
        <v>136</v>
      </c>
      <c r="R21" s="5">
        <v>154</v>
      </c>
      <c r="S21" s="5">
        <v>191</v>
      </c>
      <c r="T21" s="5">
        <v>191</v>
      </c>
      <c r="U21" s="5">
        <v>177</v>
      </c>
      <c r="V21" s="5">
        <v>129</v>
      </c>
      <c r="W21" s="5">
        <v>75</v>
      </c>
      <c r="X21" s="5">
        <v>32</v>
      </c>
      <c r="Y21" s="5">
        <v>4</v>
      </c>
      <c r="Z21" s="5">
        <v>4</v>
      </c>
      <c r="AA21" s="5">
        <v>2</v>
      </c>
      <c r="AB21" s="5"/>
      <c r="AC21" s="5"/>
    </row>
    <row r="22" spans="1:29" s="6" customFormat="1">
      <c r="A22" s="4">
        <v>1940</v>
      </c>
      <c r="B22" s="5">
        <v>1446</v>
      </c>
      <c r="C22" s="5">
        <v>10</v>
      </c>
      <c r="D22" s="5">
        <v>7</v>
      </c>
      <c r="E22" s="5">
        <v>20</v>
      </c>
      <c r="F22" s="5">
        <v>10</v>
      </c>
      <c r="G22" s="5">
        <v>12</v>
      </c>
      <c r="H22" s="5">
        <v>59</v>
      </c>
      <c r="I22" s="5">
        <v>21</v>
      </c>
      <c r="J22" s="5">
        <v>10</v>
      </c>
      <c r="K22" s="5">
        <v>7</v>
      </c>
      <c r="L22" s="5">
        <v>10</v>
      </c>
      <c r="M22" s="5">
        <v>13</v>
      </c>
      <c r="N22" s="5">
        <v>16</v>
      </c>
      <c r="O22" s="5">
        <v>28</v>
      </c>
      <c r="P22" s="5">
        <v>81</v>
      </c>
      <c r="Q22" s="5">
        <v>128</v>
      </c>
      <c r="R22" s="5">
        <v>180</v>
      </c>
      <c r="S22" s="5">
        <v>242</v>
      </c>
      <c r="T22" s="5">
        <v>202</v>
      </c>
      <c r="U22" s="5">
        <v>181</v>
      </c>
      <c r="V22" s="5">
        <v>138</v>
      </c>
      <c r="W22" s="5">
        <v>83</v>
      </c>
      <c r="X22" s="5">
        <v>29</v>
      </c>
      <c r="Y22" s="5">
        <v>15</v>
      </c>
      <c r="Z22" s="5">
        <v>1</v>
      </c>
      <c r="AA22" s="5"/>
      <c r="AB22" s="5"/>
      <c r="AC22" s="5">
        <v>2</v>
      </c>
    </row>
    <row r="23" spans="1:29" s="6" customFormat="1">
      <c r="A23" s="4">
        <v>1941</v>
      </c>
      <c r="B23" s="5">
        <v>1523</v>
      </c>
      <c r="C23" s="5">
        <v>11</v>
      </c>
      <c r="D23" s="5">
        <v>17</v>
      </c>
      <c r="E23" s="5">
        <v>16</v>
      </c>
      <c r="F23" s="5">
        <v>12</v>
      </c>
      <c r="G23" s="5">
        <v>10</v>
      </c>
      <c r="H23" s="5">
        <v>66</v>
      </c>
      <c r="I23" s="5">
        <v>12</v>
      </c>
      <c r="J23" s="5">
        <v>6</v>
      </c>
      <c r="K23" s="5">
        <v>7</v>
      </c>
      <c r="L23" s="5">
        <v>6</v>
      </c>
      <c r="M23" s="5">
        <v>13</v>
      </c>
      <c r="N23" s="5">
        <v>15</v>
      </c>
      <c r="O23" s="5">
        <v>32</v>
      </c>
      <c r="P23" s="5">
        <v>68</v>
      </c>
      <c r="Q23" s="5">
        <v>133</v>
      </c>
      <c r="R23" s="5">
        <v>205</v>
      </c>
      <c r="S23" s="5">
        <v>224</v>
      </c>
      <c r="T23" s="5">
        <v>230</v>
      </c>
      <c r="U23" s="5">
        <v>209</v>
      </c>
      <c r="V23" s="5">
        <v>154</v>
      </c>
      <c r="W23" s="5">
        <v>93</v>
      </c>
      <c r="X23" s="5">
        <v>36</v>
      </c>
      <c r="Y23" s="5">
        <v>13</v>
      </c>
      <c r="Z23" s="5"/>
      <c r="AA23" s="5"/>
      <c r="AB23" s="5"/>
      <c r="AC23" s="5">
        <v>1</v>
      </c>
    </row>
    <row r="24" spans="1:29" s="6" customFormat="1">
      <c r="A24" s="4">
        <v>1942</v>
      </c>
      <c r="B24" s="5">
        <v>1443</v>
      </c>
      <c r="C24" s="5">
        <v>11</v>
      </c>
      <c r="D24" s="5">
        <v>12</v>
      </c>
      <c r="E24" s="5">
        <v>12</v>
      </c>
      <c r="F24" s="5">
        <v>17</v>
      </c>
      <c r="G24" s="5">
        <v>3</v>
      </c>
      <c r="H24" s="5">
        <v>55</v>
      </c>
      <c r="I24" s="5">
        <v>15</v>
      </c>
      <c r="J24" s="5">
        <v>1</v>
      </c>
      <c r="K24" s="5">
        <v>8</v>
      </c>
      <c r="L24" s="5">
        <v>8</v>
      </c>
      <c r="M24" s="5">
        <v>13</v>
      </c>
      <c r="N24" s="5">
        <v>17</v>
      </c>
      <c r="O24" s="5">
        <v>33</v>
      </c>
      <c r="P24" s="5">
        <v>59</v>
      </c>
      <c r="Q24" s="5">
        <v>138</v>
      </c>
      <c r="R24" s="5">
        <v>178</v>
      </c>
      <c r="S24" s="5">
        <v>219</v>
      </c>
      <c r="T24" s="5">
        <v>223</v>
      </c>
      <c r="U24" s="5">
        <v>213</v>
      </c>
      <c r="V24" s="5">
        <v>130</v>
      </c>
      <c r="W24" s="5">
        <v>88</v>
      </c>
      <c r="X24" s="5">
        <v>34</v>
      </c>
      <c r="Y24" s="5">
        <v>11</v>
      </c>
      <c r="Z24" s="5"/>
      <c r="AA24" s="5"/>
      <c r="AB24" s="5"/>
      <c r="AC24" s="5"/>
    </row>
    <row r="25" spans="1:29" s="6" customFormat="1">
      <c r="A25" s="4">
        <v>1943</v>
      </c>
      <c r="B25" s="5">
        <v>1448</v>
      </c>
      <c r="C25" s="5">
        <v>12</v>
      </c>
      <c r="D25" s="5">
        <v>10</v>
      </c>
      <c r="E25" s="5">
        <v>9</v>
      </c>
      <c r="F25" s="5">
        <v>18</v>
      </c>
      <c r="G25" s="5">
        <v>7</v>
      </c>
      <c r="H25" s="5">
        <v>56</v>
      </c>
      <c r="I25" s="5">
        <v>22</v>
      </c>
      <c r="J25" s="5">
        <v>2</v>
      </c>
      <c r="K25" s="5">
        <v>9</v>
      </c>
      <c r="L25" s="5">
        <v>8</v>
      </c>
      <c r="M25" s="5">
        <v>11</v>
      </c>
      <c r="N25" s="5">
        <v>18</v>
      </c>
      <c r="O25" s="5">
        <v>32</v>
      </c>
      <c r="P25" s="5">
        <v>70</v>
      </c>
      <c r="Q25" s="5">
        <v>114</v>
      </c>
      <c r="R25" s="5">
        <v>207</v>
      </c>
      <c r="S25" s="5">
        <v>201</v>
      </c>
      <c r="T25" s="5">
        <v>202</v>
      </c>
      <c r="U25" s="5">
        <v>208</v>
      </c>
      <c r="V25" s="5">
        <v>143</v>
      </c>
      <c r="W25" s="5">
        <v>92</v>
      </c>
      <c r="X25" s="5">
        <v>31</v>
      </c>
      <c r="Y25" s="5">
        <v>17</v>
      </c>
      <c r="Z25" s="5">
        <v>3</v>
      </c>
      <c r="AA25" s="5">
        <v>2</v>
      </c>
      <c r="AB25" s="5"/>
      <c r="AC25" s="5"/>
    </row>
    <row r="26" spans="1:29" s="6" customFormat="1">
      <c r="A26" s="4">
        <v>1944</v>
      </c>
      <c r="B26" s="5">
        <v>1539</v>
      </c>
      <c r="C26" s="5">
        <v>10</v>
      </c>
      <c r="D26" s="5">
        <v>18</v>
      </c>
      <c r="E26" s="5">
        <v>10</v>
      </c>
      <c r="F26" s="5">
        <v>17</v>
      </c>
      <c r="G26" s="5">
        <v>6</v>
      </c>
      <c r="H26" s="5">
        <v>61</v>
      </c>
      <c r="I26" s="5">
        <v>17</v>
      </c>
      <c r="J26" s="5">
        <v>4</v>
      </c>
      <c r="K26" s="5">
        <v>5</v>
      </c>
      <c r="L26" s="5">
        <v>12</v>
      </c>
      <c r="M26" s="5">
        <v>15</v>
      </c>
      <c r="N26" s="5">
        <v>16</v>
      </c>
      <c r="O26" s="5">
        <v>31</v>
      </c>
      <c r="P26" s="5">
        <v>63</v>
      </c>
      <c r="Q26" s="5">
        <v>126</v>
      </c>
      <c r="R26" s="5">
        <v>212</v>
      </c>
      <c r="S26" s="5">
        <v>237</v>
      </c>
      <c r="T26" s="5">
        <v>224</v>
      </c>
      <c r="U26" s="5">
        <v>210</v>
      </c>
      <c r="V26" s="5">
        <v>156</v>
      </c>
      <c r="W26" s="5">
        <v>102</v>
      </c>
      <c r="X26" s="5">
        <v>35</v>
      </c>
      <c r="Y26" s="5">
        <v>12</v>
      </c>
      <c r="Z26" s="5">
        <v>1</v>
      </c>
      <c r="AA26" s="5"/>
      <c r="AB26" s="5"/>
      <c r="AC26" s="5"/>
    </row>
    <row r="27" spans="1:29" s="6" customFormat="1">
      <c r="A27" s="4">
        <v>1945</v>
      </c>
      <c r="B27" s="5">
        <v>1639</v>
      </c>
      <c r="C27" s="5">
        <v>6</v>
      </c>
      <c r="D27" s="5">
        <v>17</v>
      </c>
      <c r="E27" s="5">
        <v>10</v>
      </c>
      <c r="F27" s="5">
        <v>24</v>
      </c>
      <c r="G27" s="5">
        <v>12</v>
      </c>
      <c r="H27" s="5">
        <v>69</v>
      </c>
      <c r="I27" s="5">
        <v>31</v>
      </c>
      <c r="J27" s="5">
        <v>3</v>
      </c>
      <c r="K27" s="5">
        <v>7</v>
      </c>
      <c r="L27" s="5">
        <v>4</v>
      </c>
      <c r="M27" s="5">
        <v>9</v>
      </c>
      <c r="N27" s="5">
        <v>18</v>
      </c>
      <c r="O27" s="5">
        <v>36</v>
      </c>
      <c r="P27" s="5">
        <v>63</v>
      </c>
      <c r="Q27" s="5">
        <v>130</v>
      </c>
      <c r="R27" s="5">
        <v>182</v>
      </c>
      <c r="S27" s="5">
        <v>270</v>
      </c>
      <c r="T27" s="5">
        <v>269</v>
      </c>
      <c r="U27" s="5">
        <v>243</v>
      </c>
      <c r="V27" s="5">
        <v>142</v>
      </c>
      <c r="W27" s="5">
        <v>105</v>
      </c>
      <c r="X27" s="5">
        <v>43</v>
      </c>
      <c r="Y27" s="5">
        <v>13</v>
      </c>
      <c r="Z27" s="5">
        <v>2</v>
      </c>
      <c r="AA27" s="5"/>
      <c r="AB27" s="5"/>
      <c r="AC27" s="5"/>
    </row>
    <row r="28" spans="1:29" s="6" customFormat="1">
      <c r="A28" s="4">
        <v>1946</v>
      </c>
      <c r="B28" s="5">
        <v>1766</v>
      </c>
      <c r="C28" s="5">
        <v>14</v>
      </c>
      <c r="D28" s="5">
        <v>15</v>
      </c>
      <c r="E28" s="5">
        <v>17</v>
      </c>
      <c r="F28" s="5">
        <v>19</v>
      </c>
      <c r="G28" s="5">
        <v>9</v>
      </c>
      <c r="H28" s="5">
        <v>74</v>
      </c>
      <c r="I28" s="5">
        <v>19</v>
      </c>
      <c r="J28" s="5">
        <v>12</v>
      </c>
      <c r="K28" s="5">
        <v>7</v>
      </c>
      <c r="L28" s="5">
        <v>18</v>
      </c>
      <c r="M28" s="5">
        <v>6</v>
      </c>
      <c r="N28" s="5">
        <v>15</v>
      </c>
      <c r="O28" s="5">
        <v>35</v>
      </c>
      <c r="P28" s="5">
        <v>74</v>
      </c>
      <c r="Q28" s="5">
        <v>148</v>
      </c>
      <c r="R28" s="5">
        <v>209</v>
      </c>
      <c r="S28" s="5">
        <v>271</v>
      </c>
      <c r="T28" s="5">
        <v>241</v>
      </c>
      <c r="U28" s="5">
        <v>266</v>
      </c>
      <c r="V28" s="5">
        <v>202</v>
      </c>
      <c r="W28" s="5">
        <v>108</v>
      </c>
      <c r="X28" s="5">
        <v>36</v>
      </c>
      <c r="Y28" s="5">
        <v>22</v>
      </c>
      <c r="Z28" s="5">
        <v>1</v>
      </c>
      <c r="AA28" s="5">
        <v>2</v>
      </c>
      <c r="AB28" s="5"/>
      <c r="AC28" s="5"/>
    </row>
    <row r="29" spans="1:29" s="6" customFormat="1">
      <c r="A29" s="4">
        <v>1947</v>
      </c>
      <c r="B29" s="5">
        <v>1907</v>
      </c>
      <c r="C29" s="5">
        <v>9</v>
      </c>
      <c r="D29" s="5">
        <v>11</v>
      </c>
      <c r="E29" s="5">
        <v>20</v>
      </c>
      <c r="F29" s="5">
        <v>21</v>
      </c>
      <c r="G29" s="5">
        <v>15</v>
      </c>
      <c r="H29" s="5">
        <v>76</v>
      </c>
      <c r="I29" s="5">
        <v>23</v>
      </c>
      <c r="J29" s="5">
        <v>3</v>
      </c>
      <c r="K29" s="5">
        <v>3</v>
      </c>
      <c r="L29" s="5">
        <v>9</v>
      </c>
      <c r="M29" s="5">
        <v>13</v>
      </c>
      <c r="N29" s="5">
        <v>24</v>
      </c>
      <c r="O29" s="5">
        <v>45</v>
      </c>
      <c r="P29" s="5">
        <v>56</v>
      </c>
      <c r="Q29" s="5">
        <v>134</v>
      </c>
      <c r="R29" s="5">
        <v>217</v>
      </c>
      <c r="S29" s="5">
        <v>305</v>
      </c>
      <c r="T29" s="5">
        <v>298</v>
      </c>
      <c r="U29" s="5">
        <v>266</v>
      </c>
      <c r="V29" s="5">
        <v>206</v>
      </c>
      <c r="W29" s="5">
        <v>143</v>
      </c>
      <c r="X29" s="5">
        <v>58</v>
      </c>
      <c r="Y29" s="5">
        <v>24</v>
      </c>
      <c r="Z29" s="5">
        <v>3</v>
      </c>
      <c r="AA29" s="5"/>
      <c r="AB29" s="5"/>
      <c r="AC29" s="5">
        <v>1</v>
      </c>
    </row>
    <row r="30" spans="1:29" s="6" customFormat="1">
      <c r="A30" s="4">
        <v>1948</v>
      </c>
      <c r="B30" s="5">
        <v>2084</v>
      </c>
      <c r="C30" s="5">
        <v>9</v>
      </c>
      <c r="D30" s="5">
        <v>23</v>
      </c>
      <c r="E30" s="5">
        <v>15</v>
      </c>
      <c r="F30" s="5">
        <v>21</v>
      </c>
      <c r="G30" s="5">
        <v>18</v>
      </c>
      <c r="H30" s="5">
        <v>86</v>
      </c>
      <c r="I30" s="5">
        <v>24</v>
      </c>
      <c r="J30" s="5">
        <v>4</v>
      </c>
      <c r="K30" s="5">
        <v>8</v>
      </c>
      <c r="L30" s="5">
        <v>5</v>
      </c>
      <c r="M30" s="5">
        <v>12</v>
      </c>
      <c r="N30" s="5">
        <v>18</v>
      </c>
      <c r="O30" s="5">
        <v>41</v>
      </c>
      <c r="P30" s="5">
        <v>85</v>
      </c>
      <c r="Q30" s="5">
        <v>159</v>
      </c>
      <c r="R30" s="5">
        <v>225</v>
      </c>
      <c r="S30" s="5">
        <v>276</v>
      </c>
      <c r="T30" s="5">
        <v>357</v>
      </c>
      <c r="U30" s="5">
        <v>302</v>
      </c>
      <c r="V30" s="5">
        <v>241</v>
      </c>
      <c r="W30" s="5">
        <v>153</v>
      </c>
      <c r="X30" s="5">
        <v>64</v>
      </c>
      <c r="Y30" s="5">
        <v>20</v>
      </c>
      <c r="Z30" s="5">
        <v>4</v>
      </c>
      <c r="AA30" s="5"/>
      <c r="AB30" s="5"/>
      <c r="AC30" s="5"/>
    </row>
    <row r="31" spans="1:29" s="6" customFormat="1">
      <c r="A31" s="4">
        <v>1949</v>
      </c>
      <c r="B31" s="5">
        <v>2060</v>
      </c>
      <c r="C31" s="5">
        <v>10</v>
      </c>
      <c r="D31" s="5">
        <v>10</v>
      </c>
      <c r="E31" s="5">
        <v>29</v>
      </c>
      <c r="F31" s="5">
        <v>13</v>
      </c>
      <c r="G31" s="5">
        <v>14</v>
      </c>
      <c r="H31" s="5">
        <v>76</v>
      </c>
      <c r="I31" s="5">
        <v>17</v>
      </c>
      <c r="J31" s="5">
        <v>6</v>
      </c>
      <c r="K31" s="5">
        <v>8</v>
      </c>
      <c r="L31" s="5">
        <v>5</v>
      </c>
      <c r="M31" s="5">
        <v>8</v>
      </c>
      <c r="N31" s="5">
        <v>14</v>
      </c>
      <c r="O31" s="5">
        <v>39</v>
      </c>
      <c r="P31" s="5">
        <v>76</v>
      </c>
      <c r="Q31" s="5">
        <v>138</v>
      </c>
      <c r="R31" s="5">
        <v>201</v>
      </c>
      <c r="S31" s="5">
        <v>301</v>
      </c>
      <c r="T31" s="5">
        <v>336</v>
      </c>
      <c r="U31" s="5">
        <v>326</v>
      </c>
      <c r="V31" s="5">
        <v>234</v>
      </c>
      <c r="W31" s="5">
        <v>161</v>
      </c>
      <c r="X31" s="5">
        <v>81</v>
      </c>
      <c r="Y31" s="5">
        <v>26</v>
      </c>
      <c r="Z31" s="5">
        <v>5</v>
      </c>
      <c r="AA31" s="5">
        <v>1</v>
      </c>
      <c r="AB31" s="5"/>
      <c r="AC31" s="5">
        <v>1</v>
      </c>
    </row>
    <row r="32" spans="1:29" s="6" customFormat="1">
      <c r="A32" s="4">
        <v>1950</v>
      </c>
      <c r="B32" s="5">
        <v>2124</v>
      </c>
      <c r="C32" s="5">
        <v>9</v>
      </c>
      <c r="D32" s="5">
        <v>13</v>
      </c>
      <c r="E32" s="5">
        <v>13</v>
      </c>
      <c r="F32" s="5">
        <v>20</v>
      </c>
      <c r="G32" s="5">
        <v>21</v>
      </c>
      <c r="H32" s="5">
        <v>76</v>
      </c>
      <c r="I32" s="5">
        <v>21</v>
      </c>
      <c r="J32" s="5">
        <v>3</v>
      </c>
      <c r="K32" s="5">
        <v>5</v>
      </c>
      <c r="L32" s="5">
        <v>8</v>
      </c>
      <c r="M32" s="5">
        <v>11</v>
      </c>
      <c r="N32" s="5">
        <v>13</v>
      </c>
      <c r="O32" s="5">
        <v>38</v>
      </c>
      <c r="P32" s="5">
        <v>75</v>
      </c>
      <c r="Q32" s="5">
        <v>126</v>
      </c>
      <c r="R32" s="5">
        <v>238</v>
      </c>
      <c r="S32" s="5">
        <v>326</v>
      </c>
      <c r="T32" s="5">
        <v>337</v>
      </c>
      <c r="U32" s="5">
        <v>305</v>
      </c>
      <c r="V32" s="5">
        <v>271</v>
      </c>
      <c r="W32" s="5">
        <v>154</v>
      </c>
      <c r="X32" s="5">
        <v>85</v>
      </c>
      <c r="Y32" s="5">
        <v>25</v>
      </c>
      <c r="Z32" s="5">
        <v>5</v>
      </c>
      <c r="AA32" s="5"/>
      <c r="AB32" s="5">
        <v>1</v>
      </c>
      <c r="AC32" s="5">
        <v>1</v>
      </c>
    </row>
    <row r="33" spans="1:30" s="6" customFormat="1">
      <c r="A33" s="4">
        <v>1951</v>
      </c>
      <c r="B33" s="5">
        <v>2157</v>
      </c>
      <c r="C33" s="5">
        <v>15</v>
      </c>
      <c r="D33" s="5">
        <v>18</v>
      </c>
      <c r="E33" s="5">
        <v>24</v>
      </c>
      <c r="F33" s="5">
        <v>17</v>
      </c>
      <c r="G33" s="5">
        <v>18</v>
      </c>
      <c r="H33" s="5">
        <v>92</v>
      </c>
      <c r="I33" s="5">
        <v>22</v>
      </c>
      <c r="J33" s="5">
        <v>7</v>
      </c>
      <c r="K33" s="5">
        <v>1</v>
      </c>
      <c r="L33" s="5">
        <v>9</v>
      </c>
      <c r="M33" s="5">
        <v>15</v>
      </c>
      <c r="N33" s="5">
        <v>15</v>
      </c>
      <c r="O33" s="5">
        <v>33</v>
      </c>
      <c r="P33" s="5">
        <v>71</v>
      </c>
      <c r="Q33" s="5">
        <v>139</v>
      </c>
      <c r="R33" s="5">
        <v>222</v>
      </c>
      <c r="S33" s="5">
        <v>308</v>
      </c>
      <c r="T33" s="5">
        <v>354</v>
      </c>
      <c r="U33" s="5">
        <v>332</v>
      </c>
      <c r="V33" s="5">
        <v>259</v>
      </c>
      <c r="W33" s="5">
        <v>174</v>
      </c>
      <c r="X33" s="5">
        <v>72</v>
      </c>
      <c r="Y33" s="5">
        <v>24</v>
      </c>
      <c r="Z33" s="5">
        <v>6</v>
      </c>
      <c r="AA33" s="5">
        <v>1</v>
      </c>
      <c r="AB33" s="5"/>
      <c r="AC33" s="5">
        <v>1</v>
      </c>
    </row>
    <row r="34" spans="1:30" s="8" customFormat="1">
      <c r="A34" s="4">
        <v>1952</v>
      </c>
      <c r="B34" s="5">
        <v>2317</v>
      </c>
      <c r="C34" s="5">
        <v>5</v>
      </c>
      <c r="D34" s="5">
        <v>10</v>
      </c>
      <c r="E34" s="5">
        <v>10</v>
      </c>
      <c r="F34" s="5">
        <v>16</v>
      </c>
      <c r="G34" s="5">
        <v>15</v>
      </c>
      <c r="H34" s="5">
        <v>56</v>
      </c>
      <c r="I34" s="5">
        <v>21</v>
      </c>
      <c r="J34" s="5">
        <v>6</v>
      </c>
      <c r="K34" s="5">
        <v>4</v>
      </c>
      <c r="L34" s="5">
        <v>5</v>
      </c>
      <c r="M34" s="5">
        <v>8</v>
      </c>
      <c r="N34" s="5">
        <v>18</v>
      </c>
      <c r="O34" s="5">
        <v>44</v>
      </c>
      <c r="P34" s="5">
        <v>77</v>
      </c>
      <c r="Q34" s="5">
        <v>155</v>
      </c>
      <c r="R34" s="5">
        <v>234</v>
      </c>
      <c r="S34" s="5">
        <v>328</v>
      </c>
      <c r="T34" s="5">
        <v>410</v>
      </c>
      <c r="U34" s="5">
        <v>386</v>
      </c>
      <c r="V34" s="5">
        <v>257</v>
      </c>
      <c r="W34" s="5">
        <v>173</v>
      </c>
      <c r="X34" s="5">
        <v>95</v>
      </c>
      <c r="Y34" s="5">
        <v>33</v>
      </c>
      <c r="Z34" s="5">
        <v>5</v>
      </c>
      <c r="AA34" s="5">
        <v>1</v>
      </c>
      <c r="AB34" s="5"/>
      <c r="AC34" s="5">
        <v>1</v>
      </c>
      <c r="AD34" s="6"/>
    </row>
    <row r="35" spans="1:30" s="8" customFormat="1">
      <c r="A35" s="4">
        <v>1953</v>
      </c>
      <c r="B35" s="5">
        <v>2391</v>
      </c>
      <c r="C35" s="5">
        <v>13</v>
      </c>
      <c r="D35" s="5">
        <v>18</v>
      </c>
      <c r="E35" s="5">
        <v>11</v>
      </c>
      <c r="F35" s="5">
        <v>15</v>
      </c>
      <c r="G35" s="5">
        <v>19</v>
      </c>
      <c r="H35" s="5">
        <v>76</v>
      </c>
      <c r="I35" s="5">
        <v>33</v>
      </c>
      <c r="J35" s="5">
        <v>6</v>
      </c>
      <c r="K35" s="5">
        <v>6</v>
      </c>
      <c r="L35" s="5">
        <v>5</v>
      </c>
      <c r="M35" s="5">
        <v>7</v>
      </c>
      <c r="N35" s="5">
        <v>14</v>
      </c>
      <c r="O35" s="5">
        <v>52</v>
      </c>
      <c r="P35" s="5">
        <v>82</v>
      </c>
      <c r="Q35" s="5">
        <v>170</v>
      </c>
      <c r="R35" s="5">
        <v>201</v>
      </c>
      <c r="S35" s="5">
        <v>354</v>
      </c>
      <c r="T35" s="5">
        <v>408</v>
      </c>
      <c r="U35" s="5">
        <v>389</v>
      </c>
      <c r="V35" s="5">
        <v>291</v>
      </c>
      <c r="W35" s="5">
        <v>177</v>
      </c>
      <c r="X35" s="5">
        <v>74</v>
      </c>
      <c r="Y35" s="5">
        <v>35</v>
      </c>
      <c r="Z35" s="5">
        <v>9</v>
      </c>
      <c r="AA35" s="5">
        <v>2</v>
      </c>
      <c r="AB35" s="5"/>
      <c r="AC35" s="5"/>
    </row>
    <row r="36" spans="1:30" s="6" customFormat="1">
      <c r="A36" s="4">
        <v>1954</v>
      </c>
      <c r="B36" s="5">
        <v>2453</v>
      </c>
      <c r="C36" s="5">
        <v>9</v>
      </c>
      <c r="D36" s="5">
        <v>23</v>
      </c>
      <c r="E36" s="5">
        <v>16</v>
      </c>
      <c r="F36" s="5">
        <v>24</v>
      </c>
      <c r="G36" s="5">
        <v>19</v>
      </c>
      <c r="H36" s="5">
        <v>91</v>
      </c>
      <c r="I36" s="5">
        <v>27</v>
      </c>
      <c r="J36" s="5">
        <v>2</v>
      </c>
      <c r="K36" s="5">
        <v>3</v>
      </c>
      <c r="L36" s="5">
        <v>2</v>
      </c>
      <c r="M36" s="5">
        <v>9</v>
      </c>
      <c r="N36" s="5">
        <v>25</v>
      </c>
      <c r="O36" s="5">
        <v>37</v>
      </c>
      <c r="P36" s="5">
        <v>103</v>
      </c>
      <c r="Q36" s="5">
        <v>142</v>
      </c>
      <c r="R36" s="5">
        <v>225</v>
      </c>
      <c r="S36" s="5">
        <v>305</v>
      </c>
      <c r="T36" s="5">
        <v>422</v>
      </c>
      <c r="U36" s="5">
        <v>418</v>
      </c>
      <c r="V36" s="5">
        <v>276</v>
      </c>
      <c r="W36" s="5">
        <v>232</v>
      </c>
      <c r="X36" s="5">
        <v>94</v>
      </c>
      <c r="Y36" s="5">
        <v>35</v>
      </c>
      <c r="Z36" s="5">
        <v>4</v>
      </c>
      <c r="AA36" s="5"/>
      <c r="AB36" s="5"/>
      <c r="AC36" s="5">
        <v>1</v>
      </c>
    </row>
    <row r="37" spans="1:30" s="8" customFormat="1">
      <c r="A37" s="4">
        <v>1955</v>
      </c>
      <c r="B37" s="5">
        <v>2551</v>
      </c>
      <c r="C37" s="5">
        <v>6</v>
      </c>
      <c r="D37" s="5">
        <v>14</v>
      </c>
      <c r="E37" s="5">
        <v>24</v>
      </c>
      <c r="F37" s="5">
        <v>22</v>
      </c>
      <c r="G37" s="5">
        <v>11</v>
      </c>
      <c r="H37" s="5">
        <v>77</v>
      </c>
      <c r="I37" s="5">
        <v>41</v>
      </c>
      <c r="J37" s="5">
        <v>3</v>
      </c>
      <c r="K37" s="5">
        <v>4</v>
      </c>
      <c r="L37" s="5">
        <v>2</v>
      </c>
      <c r="M37" s="5">
        <v>12</v>
      </c>
      <c r="N37" s="5">
        <v>18</v>
      </c>
      <c r="O37" s="5">
        <v>42</v>
      </c>
      <c r="P37" s="5">
        <v>72</v>
      </c>
      <c r="Q37" s="5">
        <v>137</v>
      </c>
      <c r="R37" s="5">
        <v>260</v>
      </c>
      <c r="S37" s="5">
        <v>331</v>
      </c>
      <c r="T37" s="5">
        <v>441</v>
      </c>
      <c r="U37" s="5">
        <v>408</v>
      </c>
      <c r="V37" s="5">
        <v>357</v>
      </c>
      <c r="W37" s="5">
        <v>203</v>
      </c>
      <c r="X37" s="5">
        <v>94</v>
      </c>
      <c r="Y37" s="5">
        <v>38</v>
      </c>
      <c r="Z37" s="5">
        <v>10</v>
      </c>
      <c r="AA37" s="5"/>
      <c r="AB37" s="5"/>
      <c r="AC37" s="5">
        <v>1</v>
      </c>
    </row>
    <row r="38" spans="1:30" s="6" customFormat="1">
      <c r="A38" s="4">
        <v>1956</v>
      </c>
      <c r="B38" s="5">
        <v>2628</v>
      </c>
      <c r="C38" s="5">
        <v>15</v>
      </c>
      <c r="D38" s="5">
        <v>16</v>
      </c>
      <c r="E38" s="5">
        <v>19</v>
      </c>
      <c r="F38" s="5">
        <v>13</v>
      </c>
      <c r="G38" s="5">
        <v>20</v>
      </c>
      <c r="H38" s="5">
        <v>83</v>
      </c>
      <c r="I38" s="5">
        <v>29</v>
      </c>
      <c r="J38" s="5">
        <v>7</v>
      </c>
      <c r="K38" s="5">
        <v>2</v>
      </c>
      <c r="L38" s="5">
        <v>3</v>
      </c>
      <c r="M38" s="5">
        <v>6</v>
      </c>
      <c r="N38" s="5">
        <v>15</v>
      </c>
      <c r="O38" s="5">
        <v>35</v>
      </c>
      <c r="P38" s="5">
        <v>80</v>
      </c>
      <c r="Q38" s="5">
        <v>160</v>
      </c>
      <c r="R38" s="5">
        <v>246</v>
      </c>
      <c r="S38" s="5">
        <v>337</v>
      </c>
      <c r="T38" s="5">
        <v>434</v>
      </c>
      <c r="U38" s="5">
        <v>446</v>
      </c>
      <c r="V38" s="5">
        <v>363</v>
      </c>
      <c r="W38" s="5">
        <v>208</v>
      </c>
      <c r="X38" s="5">
        <v>126</v>
      </c>
      <c r="Y38" s="5">
        <v>39</v>
      </c>
      <c r="Z38" s="5">
        <v>8</v>
      </c>
      <c r="AA38" s="5">
        <v>1</v>
      </c>
      <c r="AB38" s="5"/>
      <c r="AC38" s="5"/>
    </row>
    <row r="39" spans="1:30" s="6" customFormat="1">
      <c r="A39" s="4">
        <v>1957</v>
      </c>
      <c r="B39" s="5">
        <v>2720</v>
      </c>
      <c r="C39" s="5">
        <v>5</v>
      </c>
      <c r="D39" s="5">
        <v>15</v>
      </c>
      <c r="E39" s="5">
        <v>22</v>
      </c>
      <c r="F39" s="5">
        <v>20</v>
      </c>
      <c r="G39" s="5">
        <v>16</v>
      </c>
      <c r="H39" s="5">
        <v>78</v>
      </c>
      <c r="I39" s="5">
        <v>30</v>
      </c>
      <c r="J39" s="5">
        <v>7</v>
      </c>
      <c r="K39" s="5">
        <v>6</v>
      </c>
      <c r="L39" s="5">
        <v>6</v>
      </c>
      <c r="M39" s="5">
        <v>8</v>
      </c>
      <c r="N39" s="5">
        <v>19</v>
      </c>
      <c r="O39" s="5">
        <v>42</v>
      </c>
      <c r="P39" s="5">
        <v>92</v>
      </c>
      <c r="Q39" s="5">
        <v>159</v>
      </c>
      <c r="R39" s="5">
        <v>263</v>
      </c>
      <c r="S39" s="5">
        <v>333</v>
      </c>
      <c r="T39" s="5">
        <v>448</v>
      </c>
      <c r="U39" s="5">
        <v>459</v>
      </c>
      <c r="V39" s="5">
        <v>360</v>
      </c>
      <c r="W39" s="5">
        <v>239</v>
      </c>
      <c r="X39" s="5">
        <v>117</v>
      </c>
      <c r="Y39" s="5">
        <v>40</v>
      </c>
      <c r="Z39" s="5">
        <v>12</v>
      </c>
      <c r="AA39" s="5">
        <v>1</v>
      </c>
      <c r="AB39" s="5"/>
      <c r="AC39" s="5">
        <v>1</v>
      </c>
    </row>
    <row r="40" spans="1:30" s="6" customFormat="1">
      <c r="A40" s="4">
        <v>1958</v>
      </c>
      <c r="B40" s="5">
        <v>2761</v>
      </c>
      <c r="C40" s="5">
        <v>7</v>
      </c>
      <c r="D40" s="5">
        <v>12</v>
      </c>
      <c r="E40" s="5">
        <v>34</v>
      </c>
      <c r="F40" s="5">
        <v>19</v>
      </c>
      <c r="G40" s="5">
        <v>14</v>
      </c>
      <c r="H40" s="5">
        <v>86</v>
      </c>
      <c r="I40" s="5">
        <v>34</v>
      </c>
      <c r="J40" s="5">
        <v>4</v>
      </c>
      <c r="K40" s="5">
        <v>5</v>
      </c>
      <c r="L40" s="5">
        <v>3</v>
      </c>
      <c r="M40" s="5">
        <v>8</v>
      </c>
      <c r="N40" s="5">
        <v>14</v>
      </c>
      <c r="O40" s="5">
        <v>40</v>
      </c>
      <c r="P40" s="5">
        <v>90</v>
      </c>
      <c r="Q40" s="5">
        <v>179</v>
      </c>
      <c r="R40" s="5">
        <v>266</v>
      </c>
      <c r="S40" s="5">
        <v>350</v>
      </c>
      <c r="T40" s="5">
        <v>397</v>
      </c>
      <c r="U40" s="5">
        <v>499</v>
      </c>
      <c r="V40" s="5">
        <v>367</v>
      </c>
      <c r="W40" s="5">
        <v>252</v>
      </c>
      <c r="X40" s="5">
        <v>117</v>
      </c>
      <c r="Y40" s="5">
        <v>35</v>
      </c>
      <c r="Z40" s="5">
        <v>11</v>
      </c>
      <c r="AA40" s="5">
        <v>3</v>
      </c>
      <c r="AB40" s="5">
        <v>1</v>
      </c>
      <c r="AC40" s="5"/>
    </row>
    <row r="41" spans="1:30" s="6" customFormat="1">
      <c r="A41" s="4">
        <v>1959</v>
      </c>
      <c r="B41" s="5">
        <v>2875</v>
      </c>
      <c r="C41" s="5">
        <v>9</v>
      </c>
      <c r="D41" s="5">
        <v>18</v>
      </c>
      <c r="E41" s="5">
        <v>30</v>
      </c>
      <c r="F41" s="5">
        <v>21</v>
      </c>
      <c r="G41" s="5">
        <v>22</v>
      </c>
      <c r="H41" s="5">
        <v>100</v>
      </c>
      <c r="I41" s="5">
        <v>30</v>
      </c>
      <c r="J41" s="5">
        <v>7</v>
      </c>
      <c r="K41" s="5">
        <v>4</v>
      </c>
      <c r="L41" s="5">
        <v>5</v>
      </c>
      <c r="M41" s="5">
        <v>6</v>
      </c>
      <c r="N41" s="5">
        <v>18</v>
      </c>
      <c r="O41" s="5">
        <v>33</v>
      </c>
      <c r="P41" s="5">
        <v>81</v>
      </c>
      <c r="Q41" s="5">
        <v>180</v>
      </c>
      <c r="R41" s="5">
        <v>286</v>
      </c>
      <c r="S41" s="5">
        <v>384</v>
      </c>
      <c r="T41" s="5">
        <v>400</v>
      </c>
      <c r="U41" s="5">
        <v>450</v>
      </c>
      <c r="V41" s="5">
        <v>407</v>
      </c>
      <c r="W41" s="5">
        <v>269</v>
      </c>
      <c r="X41" s="5">
        <v>152</v>
      </c>
      <c r="Y41" s="5">
        <v>51</v>
      </c>
      <c r="Z41" s="5">
        <v>10</v>
      </c>
      <c r="AA41" s="5">
        <v>2</v>
      </c>
      <c r="AB41" s="5"/>
      <c r="AC41" s="5"/>
      <c r="AD41" s="6" t="s">
        <v>29</v>
      </c>
    </row>
    <row r="42" spans="1:30" s="6" customFormat="1">
      <c r="A42" s="4">
        <v>1960</v>
      </c>
      <c r="B42" s="5">
        <v>2946</v>
      </c>
      <c r="C42" s="5">
        <v>10</v>
      </c>
      <c r="D42" s="5">
        <v>9</v>
      </c>
      <c r="E42" s="5">
        <v>19</v>
      </c>
      <c r="F42" s="5">
        <v>20</v>
      </c>
      <c r="G42" s="5">
        <v>19</v>
      </c>
      <c r="H42" s="5">
        <v>77</v>
      </c>
      <c r="I42" s="5">
        <v>35</v>
      </c>
      <c r="J42" s="5">
        <v>7</v>
      </c>
      <c r="K42" s="5">
        <v>5</v>
      </c>
      <c r="L42" s="5">
        <v>4</v>
      </c>
      <c r="M42" s="5">
        <v>9</v>
      </c>
      <c r="N42" s="5">
        <v>19</v>
      </c>
      <c r="O42" s="5">
        <v>48</v>
      </c>
      <c r="P42" s="5">
        <v>102</v>
      </c>
      <c r="Q42" s="5">
        <v>160</v>
      </c>
      <c r="R42" s="5">
        <v>266</v>
      </c>
      <c r="S42" s="5">
        <v>386</v>
      </c>
      <c r="T42" s="5">
        <v>441</v>
      </c>
      <c r="U42" s="5">
        <v>498</v>
      </c>
      <c r="V42" s="5">
        <v>402</v>
      </c>
      <c r="W42" s="5">
        <v>297</v>
      </c>
      <c r="X42" s="5">
        <v>133</v>
      </c>
      <c r="Y42" s="5">
        <v>43</v>
      </c>
      <c r="Z42" s="5">
        <v>12</v>
      </c>
      <c r="AA42" s="5">
        <v>1</v>
      </c>
      <c r="AB42" s="5"/>
      <c r="AC42" s="5">
        <v>1</v>
      </c>
    </row>
    <row r="43" spans="1:30" s="6" customFormat="1">
      <c r="A43" s="4">
        <v>1961</v>
      </c>
      <c r="B43" s="5">
        <v>3045</v>
      </c>
      <c r="C43" s="5">
        <v>6</v>
      </c>
      <c r="D43" s="5">
        <v>7</v>
      </c>
      <c r="E43" s="5">
        <v>20</v>
      </c>
      <c r="F43" s="5">
        <v>12</v>
      </c>
      <c r="G43" s="5">
        <v>11</v>
      </c>
      <c r="H43" s="5">
        <v>56</v>
      </c>
      <c r="I43" s="5">
        <v>32</v>
      </c>
      <c r="J43" s="5">
        <v>6</v>
      </c>
      <c r="K43" s="5">
        <v>6</v>
      </c>
      <c r="L43" s="5">
        <v>6</v>
      </c>
      <c r="M43" s="5">
        <v>6</v>
      </c>
      <c r="N43" s="5">
        <v>20</v>
      </c>
      <c r="O43" s="5">
        <v>48</v>
      </c>
      <c r="P43" s="5">
        <v>92</v>
      </c>
      <c r="Q43" s="5">
        <v>152</v>
      </c>
      <c r="R43" s="5">
        <v>289</v>
      </c>
      <c r="S43" s="5">
        <v>374</v>
      </c>
      <c r="T43" s="5">
        <v>445</v>
      </c>
      <c r="U43" s="5">
        <v>524</v>
      </c>
      <c r="V43" s="5">
        <v>450</v>
      </c>
      <c r="W43" s="5">
        <v>310</v>
      </c>
      <c r="X43" s="5">
        <v>161</v>
      </c>
      <c r="Y43" s="5">
        <v>54</v>
      </c>
      <c r="Z43" s="5">
        <v>12</v>
      </c>
      <c r="AA43" s="5">
        <v>1</v>
      </c>
      <c r="AB43" s="5"/>
      <c r="AC43" s="5">
        <v>1</v>
      </c>
      <c r="AD43" s="9"/>
    </row>
    <row r="44" spans="1:30" s="6" customFormat="1">
      <c r="A44" s="4">
        <v>1962</v>
      </c>
      <c r="B44" s="5">
        <v>3013</v>
      </c>
      <c r="C44" s="5">
        <v>11</v>
      </c>
      <c r="D44" s="5">
        <v>14</v>
      </c>
      <c r="E44" s="5">
        <v>8</v>
      </c>
      <c r="F44" s="5">
        <v>15</v>
      </c>
      <c r="G44" s="5">
        <v>15</v>
      </c>
      <c r="H44" s="10">
        <v>63</v>
      </c>
      <c r="I44" s="10">
        <v>41</v>
      </c>
      <c r="J44" s="10">
        <v>5</v>
      </c>
      <c r="K44" s="10">
        <v>5</v>
      </c>
      <c r="L44" s="10">
        <v>4</v>
      </c>
      <c r="M44" s="10">
        <v>8</v>
      </c>
      <c r="N44" s="10">
        <v>14</v>
      </c>
      <c r="O44" s="10">
        <v>43</v>
      </c>
      <c r="P44" s="10">
        <v>84</v>
      </c>
      <c r="Q44" s="10">
        <v>189</v>
      </c>
      <c r="R44" s="10">
        <v>291</v>
      </c>
      <c r="S44" s="10">
        <v>366</v>
      </c>
      <c r="T44" s="10">
        <v>423</v>
      </c>
      <c r="U44" s="10">
        <v>522</v>
      </c>
      <c r="V44" s="10">
        <v>432</v>
      </c>
      <c r="W44" s="10">
        <v>300</v>
      </c>
      <c r="X44" s="10">
        <v>154</v>
      </c>
      <c r="Y44" s="5">
        <v>59</v>
      </c>
      <c r="Z44" s="5">
        <v>9</v>
      </c>
      <c r="AA44" s="5"/>
      <c r="AB44" s="5"/>
      <c r="AC44" s="5">
        <v>1</v>
      </c>
    </row>
    <row r="45" spans="1:30" s="6" customFormat="1">
      <c r="A45" s="4">
        <v>1963</v>
      </c>
      <c r="B45" s="5">
        <v>3219</v>
      </c>
      <c r="C45" s="5">
        <v>9</v>
      </c>
      <c r="D45" s="5">
        <v>15</v>
      </c>
      <c r="E45" s="5">
        <v>9</v>
      </c>
      <c r="F45" s="5">
        <v>9</v>
      </c>
      <c r="G45" s="5">
        <v>17</v>
      </c>
      <c r="H45" s="10">
        <v>64</v>
      </c>
      <c r="I45" s="10">
        <v>38</v>
      </c>
      <c r="J45" s="10">
        <v>8</v>
      </c>
      <c r="K45" s="10">
        <v>1</v>
      </c>
      <c r="L45" s="10">
        <v>3</v>
      </c>
      <c r="M45" s="10">
        <v>8</v>
      </c>
      <c r="N45" s="10">
        <v>19</v>
      </c>
      <c r="O45" s="10">
        <v>41</v>
      </c>
      <c r="P45" s="10">
        <v>79</v>
      </c>
      <c r="Q45" s="10">
        <v>190</v>
      </c>
      <c r="R45" s="10">
        <v>309</v>
      </c>
      <c r="S45" s="10">
        <v>416</v>
      </c>
      <c r="T45" s="10">
        <v>442</v>
      </c>
      <c r="U45" s="10">
        <v>510</v>
      </c>
      <c r="V45" s="10">
        <v>480</v>
      </c>
      <c r="W45" s="10">
        <v>367</v>
      </c>
      <c r="X45" s="10">
        <v>177</v>
      </c>
      <c r="Y45" s="5">
        <v>48</v>
      </c>
      <c r="Z45" s="5">
        <v>18</v>
      </c>
      <c r="AA45" s="5">
        <v>1</v>
      </c>
      <c r="AB45" s="5"/>
      <c r="AC45" s="5"/>
    </row>
    <row r="46" spans="1:30" s="6" customFormat="1">
      <c r="A46" s="4">
        <v>1964</v>
      </c>
      <c r="B46" s="5">
        <v>3250</v>
      </c>
      <c r="C46" s="5">
        <v>4</v>
      </c>
      <c r="D46" s="5">
        <v>9</v>
      </c>
      <c r="E46" s="5">
        <v>14</v>
      </c>
      <c r="F46" s="5">
        <v>16</v>
      </c>
      <c r="G46" s="5">
        <v>12</v>
      </c>
      <c r="H46" s="5">
        <v>55</v>
      </c>
      <c r="I46" s="5">
        <v>29</v>
      </c>
      <c r="J46" s="5">
        <v>9</v>
      </c>
      <c r="K46" s="5">
        <v>8</v>
      </c>
      <c r="L46" s="5">
        <v>4</v>
      </c>
      <c r="M46" s="5">
        <v>10</v>
      </c>
      <c r="N46" s="5">
        <v>18</v>
      </c>
      <c r="O46" s="5">
        <v>40</v>
      </c>
      <c r="P46" s="5">
        <v>100</v>
      </c>
      <c r="Q46" s="5">
        <v>196</v>
      </c>
      <c r="R46" s="5">
        <v>328</v>
      </c>
      <c r="S46" s="5">
        <v>387</v>
      </c>
      <c r="T46" s="5">
        <v>481</v>
      </c>
      <c r="U46" s="5">
        <v>539</v>
      </c>
      <c r="V46" s="5">
        <v>472</v>
      </c>
      <c r="W46" s="5">
        <v>363</v>
      </c>
      <c r="X46" s="5">
        <v>138</v>
      </c>
      <c r="Y46" s="5">
        <v>59</v>
      </c>
      <c r="Z46" s="5">
        <v>7</v>
      </c>
      <c r="AA46" s="5">
        <v>6</v>
      </c>
      <c r="AB46" s="5">
        <v>1</v>
      </c>
      <c r="AC46" s="5"/>
    </row>
    <row r="47" spans="1:30" s="6" customFormat="1">
      <c r="A47" s="4">
        <v>1965</v>
      </c>
      <c r="B47" s="5">
        <v>3266</v>
      </c>
      <c r="C47" s="5">
        <v>8</v>
      </c>
      <c r="D47" s="5">
        <v>10</v>
      </c>
      <c r="E47" s="5">
        <v>9</v>
      </c>
      <c r="F47" s="5">
        <v>13</v>
      </c>
      <c r="G47" s="5">
        <v>13</v>
      </c>
      <c r="H47" s="5">
        <v>53</v>
      </c>
      <c r="I47" s="5">
        <v>38</v>
      </c>
      <c r="J47" s="5">
        <v>3</v>
      </c>
      <c r="K47" s="5">
        <v>2</v>
      </c>
      <c r="L47" s="5">
        <v>5</v>
      </c>
      <c r="M47" s="5">
        <v>7</v>
      </c>
      <c r="N47" s="5">
        <v>9</v>
      </c>
      <c r="O47" s="5">
        <v>38</v>
      </c>
      <c r="P47" s="5">
        <v>110</v>
      </c>
      <c r="Q47" s="5">
        <v>192</v>
      </c>
      <c r="R47" s="5">
        <v>299</v>
      </c>
      <c r="S47" s="5">
        <v>409</v>
      </c>
      <c r="T47" s="5">
        <v>489</v>
      </c>
      <c r="U47" s="5">
        <v>518</v>
      </c>
      <c r="V47" s="5">
        <v>512</v>
      </c>
      <c r="W47" s="5">
        <v>336</v>
      </c>
      <c r="X47" s="5">
        <v>180</v>
      </c>
      <c r="Y47" s="5">
        <v>52</v>
      </c>
      <c r="Z47" s="5">
        <v>13</v>
      </c>
      <c r="AA47" s="5"/>
      <c r="AB47" s="5">
        <v>1</v>
      </c>
      <c r="AC47" s="5"/>
    </row>
    <row r="48" spans="1:30" s="6" customFormat="1">
      <c r="A48" s="4">
        <v>1966</v>
      </c>
      <c r="B48" s="5">
        <v>3457</v>
      </c>
      <c r="C48" s="5">
        <v>8</v>
      </c>
      <c r="D48" s="5">
        <v>5</v>
      </c>
      <c r="E48" s="5">
        <v>6</v>
      </c>
      <c r="F48" s="5">
        <v>6</v>
      </c>
      <c r="G48" s="5">
        <v>13</v>
      </c>
      <c r="H48" s="5">
        <v>38</v>
      </c>
      <c r="I48" s="5">
        <v>27</v>
      </c>
      <c r="J48" s="5">
        <v>7</v>
      </c>
      <c r="K48" s="5">
        <v>6</v>
      </c>
      <c r="L48" s="5">
        <v>10</v>
      </c>
      <c r="M48" s="5">
        <v>5</v>
      </c>
      <c r="N48" s="5">
        <v>19</v>
      </c>
      <c r="O48" s="5">
        <v>52</v>
      </c>
      <c r="P48" s="5">
        <v>103</v>
      </c>
      <c r="Q48" s="5">
        <v>190</v>
      </c>
      <c r="R48" s="5">
        <v>326</v>
      </c>
      <c r="S48" s="5">
        <v>423</v>
      </c>
      <c r="T48" s="5">
        <v>510</v>
      </c>
      <c r="U48" s="5">
        <v>551</v>
      </c>
      <c r="V48" s="5">
        <v>507</v>
      </c>
      <c r="W48" s="5">
        <v>385</v>
      </c>
      <c r="X48" s="5">
        <v>199</v>
      </c>
      <c r="Y48" s="5">
        <v>74</v>
      </c>
      <c r="Z48" s="5">
        <v>21</v>
      </c>
      <c r="AA48" s="5">
        <v>4</v>
      </c>
      <c r="AB48" s="5"/>
      <c r="AC48" s="5"/>
    </row>
    <row r="49" spans="1:29" s="6" customFormat="1">
      <c r="A49" s="4">
        <v>1967</v>
      </c>
      <c r="B49" s="5">
        <v>3401</v>
      </c>
      <c r="C49" s="5">
        <v>5</v>
      </c>
      <c r="D49" s="5">
        <v>6</v>
      </c>
      <c r="E49" s="5">
        <v>4</v>
      </c>
      <c r="F49" s="5">
        <v>9</v>
      </c>
      <c r="G49" s="5">
        <v>11</v>
      </c>
      <c r="H49" s="5">
        <v>35</v>
      </c>
      <c r="I49" s="5">
        <v>24</v>
      </c>
      <c r="J49" s="5">
        <v>4</v>
      </c>
      <c r="K49" s="5">
        <v>7</v>
      </c>
      <c r="L49" s="5">
        <v>2</v>
      </c>
      <c r="M49" s="5">
        <v>4</v>
      </c>
      <c r="N49" s="5">
        <v>16</v>
      </c>
      <c r="O49" s="5">
        <v>48</v>
      </c>
      <c r="P49" s="5">
        <v>102</v>
      </c>
      <c r="Q49" s="5">
        <v>202</v>
      </c>
      <c r="R49" s="5">
        <v>311</v>
      </c>
      <c r="S49" s="5">
        <v>449</v>
      </c>
      <c r="T49" s="5">
        <v>479</v>
      </c>
      <c r="U49" s="5">
        <v>494</v>
      </c>
      <c r="V49" s="5">
        <v>547</v>
      </c>
      <c r="W49" s="5">
        <v>373</v>
      </c>
      <c r="X49" s="5">
        <v>209</v>
      </c>
      <c r="Y49" s="5">
        <v>76</v>
      </c>
      <c r="Z49" s="5">
        <v>16</v>
      </c>
      <c r="AA49" s="5"/>
      <c r="AB49" s="5"/>
      <c r="AC49" s="5">
        <v>3</v>
      </c>
    </row>
    <row r="50" spans="1:29" s="6" customFormat="1">
      <c r="A50" s="4">
        <v>1968</v>
      </c>
      <c r="B50" s="5">
        <v>3636</v>
      </c>
      <c r="C50" s="5">
        <v>4</v>
      </c>
      <c r="D50" s="5">
        <v>5</v>
      </c>
      <c r="E50" s="5">
        <v>5</v>
      </c>
      <c r="F50" s="5">
        <v>8</v>
      </c>
      <c r="G50" s="5">
        <v>9</v>
      </c>
      <c r="H50" s="5">
        <v>31</v>
      </c>
      <c r="I50" s="5">
        <v>41</v>
      </c>
      <c r="J50" s="5">
        <v>8</v>
      </c>
      <c r="K50" s="5">
        <v>9</v>
      </c>
      <c r="L50" s="5">
        <v>9</v>
      </c>
      <c r="M50" s="5">
        <v>7</v>
      </c>
      <c r="N50" s="5">
        <v>12</v>
      </c>
      <c r="O50" s="5">
        <v>42</v>
      </c>
      <c r="P50" s="5">
        <v>106</v>
      </c>
      <c r="Q50" s="5">
        <v>193</v>
      </c>
      <c r="R50" s="5">
        <v>330</v>
      </c>
      <c r="S50" s="5">
        <v>461</v>
      </c>
      <c r="T50" s="5">
        <v>522</v>
      </c>
      <c r="U50" s="5">
        <v>577</v>
      </c>
      <c r="V50" s="5">
        <v>531</v>
      </c>
      <c r="W50" s="5">
        <v>416</v>
      </c>
      <c r="X50" s="5">
        <v>238</v>
      </c>
      <c r="Y50" s="5">
        <v>83</v>
      </c>
      <c r="Z50" s="5">
        <v>17</v>
      </c>
      <c r="AA50" s="5">
        <v>2</v>
      </c>
      <c r="AB50" s="5"/>
      <c r="AC50" s="5">
        <v>1</v>
      </c>
    </row>
    <row r="51" spans="1:29" s="6" customFormat="1">
      <c r="A51" s="4">
        <v>1969</v>
      </c>
      <c r="B51" s="5">
        <v>3704</v>
      </c>
      <c r="C51" s="5">
        <v>8</v>
      </c>
      <c r="D51" s="5">
        <v>6</v>
      </c>
      <c r="E51" s="5">
        <v>8</v>
      </c>
      <c r="F51" s="5">
        <v>5</v>
      </c>
      <c r="G51" s="5">
        <v>4</v>
      </c>
      <c r="H51" s="5">
        <v>31</v>
      </c>
      <c r="I51" s="5">
        <v>28</v>
      </c>
      <c r="J51" s="5">
        <v>3</v>
      </c>
      <c r="K51" s="5">
        <v>4</v>
      </c>
      <c r="L51" s="5">
        <v>2</v>
      </c>
      <c r="M51" s="5">
        <v>10</v>
      </c>
      <c r="N51" s="5">
        <v>13</v>
      </c>
      <c r="O51" s="5">
        <v>38</v>
      </c>
      <c r="P51" s="5">
        <v>103</v>
      </c>
      <c r="Q51" s="5">
        <v>218</v>
      </c>
      <c r="R51" s="5">
        <v>352</v>
      </c>
      <c r="S51" s="5">
        <v>480</v>
      </c>
      <c r="T51" s="5">
        <v>547</v>
      </c>
      <c r="U51" s="5">
        <v>546</v>
      </c>
      <c r="V51" s="5">
        <v>495</v>
      </c>
      <c r="W51" s="5">
        <v>444</v>
      </c>
      <c r="X51" s="5">
        <v>277</v>
      </c>
      <c r="Y51" s="5">
        <v>86</v>
      </c>
      <c r="Z51" s="5">
        <v>20</v>
      </c>
      <c r="AA51" s="5">
        <v>6</v>
      </c>
      <c r="AB51" s="5"/>
      <c r="AC51" s="5">
        <v>1</v>
      </c>
    </row>
    <row r="52" spans="1:29" s="6" customFormat="1">
      <c r="A52" s="4">
        <v>1970</v>
      </c>
      <c r="B52" s="5">
        <v>3762</v>
      </c>
      <c r="C52" s="5">
        <v>3</v>
      </c>
      <c r="D52" s="5">
        <v>1</v>
      </c>
      <c r="E52" s="5">
        <v>6</v>
      </c>
      <c r="F52" s="5">
        <v>8</v>
      </c>
      <c r="G52" s="5">
        <v>9</v>
      </c>
      <c r="H52" s="5">
        <v>27</v>
      </c>
      <c r="I52" s="5">
        <v>28</v>
      </c>
      <c r="J52" s="5">
        <v>8</v>
      </c>
      <c r="K52" s="5">
        <v>5</v>
      </c>
      <c r="L52" s="5">
        <v>9</v>
      </c>
      <c r="M52" s="5">
        <v>9</v>
      </c>
      <c r="N52" s="5">
        <v>15</v>
      </c>
      <c r="O52" s="5">
        <v>35</v>
      </c>
      <c r="P52" s="5">
        <v>107</v>
      </c>
      <c r="Q52" s="5">
        <v>233</v>
      </c>
      <c r="R52" s="5">
        <v>290</v>
      </c>
      <c r="S52" s="5">
        <v>468</v>
      </c>
      <c r="T52" s="5">
        <v>591</v>
      </c>
      <c r="U52" s="5">
        <v>577</v>
      </c>
      <c r="V52" s="5">
        <v>522</v>
      </c>
      <c r="W52" s="5">
        <v>437</v>
      </c>
      <c r="X52" s="5">
        <v>265</v>
      </c>
      <c r="Y52" s="5">
        <v>104</v>
      </c>
      <c r="Z52" s="5">
        <v>24</v>
      </c>
      <c r="AA52" s="5">
        <v>7</v>
      </c>
      <c r="AB52" s="5"/>
      <c r="AC52" s="5">
        <v>1</v>
      </c>
    </row>
    <row r="53" spans="1:29" s="6" customFormat="1">
      <c r="A53" s="4">
        <v>1971</v>
      </c>
      <c r="B53" s="5">
        <v>3836</v>
      </c>
      <c r="C53" s="5">
        <v>5</v>
      </c>
      <c r="D53" s="5">
        <v>5</v>
      </c>
      <c r="E53" s="5">
        <v>9</v>
      </c>
      <c r="F53" s="5">
        <v>7</v>
      </c>
      <c r="G53" s="5">
        <v>2</v>
      </c>
      <c r="H53" s="5">
        <v>28</v>
      </c>
      <c r="I53" s="5">
        <v>20</v>
      </c>
      <c r="J53" s="5">
        <v>8</v>
      </c>
      <c r="K53" s="5">
        <v>8</v>
      </c>
      <c r="L53" s="5">
        <v>5</v>
      </c>
      <c r="M53" s="5">
        <v>8</v>
      </c>
      <c r="N53" s="5">
        <v>15</v>
      </c>
      <c r="O53" s="5">
        <v>34</v>
      </c>
      <c r="P53" s="5">
        <v>88</v>
      </c>
      <c r="Q53" s="5">
        <v>204</v>
      </c>
      <c r="R53" s="5">
        <v>338</v>
      </c>
      <c r="S53" s="5">
        <v>457</v>
      </c>
      <c r="T53" s="5">
        <v>572</v>
      </c>
      <c r="U53" s="5">
        <v>630</v>
      </c>
      <c r="V53" s="5">
        <v>536</v>
      </c>
      <c r="W53" s="5">
        <v>462</v>
      </c>
      <c r="X53" s="5">
        <v>284</v>
      </c>
      <c r="Y53" s="5">
        <v>110</v>
      </c>
      <c r="Z53" s="5">
        <v>27</v>
      </c>
      <c r="AA53" s="5">
        <v>2</v>
      </c>
      <c r="AB53" s="5"/>
      <c r="AC53" s="5"/>
    </row>
    <row r="54" spans="1:29" s="6" customFormat="1">
      <c r="A54" s="4">
        <v>1972</v>
      </c>
      <c r="B54" s="5">
        <v>3966</v>
      </c>
      <c r="C54" s="5">
        <v>6</v>
      </c>
      <c r="D54" s="5">
        <v>2</v>
      </c>
      <c r="E54" s="5">
        <v>4</v>
      </c>
      <c r="F54" s="5">
        <v>12</v>
      </c>
      <c r="G54" s="5">
        <v>12</v>
      </c>
      <c r="H54" s="5">
        <v>36</v>
      </c>
      <c r="I54" s="5">
        <v>22</v>
      </c>
      <c r="J54" s="5">
        <v>8</v>
      </c>
      <c r="K54" s="5">
        <v>4</v>
      </c>
      <c r="L54" s="5">
        <v>12</v>
      </c>
      <c r="M54" s="5">
        <v>2</v>
      </c>
      <c r="N54" s="5">
        <v>10</v>
      </c>
      <c r="O54" s="5">
        <v>32</v>
      </c>
      <c r="P54" s="5">
        <v>94</v>
      </c>
      <c r="Q54" s="5">
        <v>188</v>
      </c>
      <c r="R54" s="5">
        <v>338</v>
      </c>
      <c r="S54" s="5">
        <v>544</v>
      </c>
      <c r="T54" s="5">
        <v>560</v>
      </c>
      <c r="U54" s="5">
        <v>632</v>
      </c>
      <c r="V54" s="5">
        <v>574</v>
      </c>
      <c r="W54" s="5">
        <v>484</v>
      </c>
      <c r="X54" s="5">
        <v>292</v>
      </c>
      <c r="Y54" s="5">
        <v>116</v>
      </c>
      <c r="Z54" s="5">
        <v>16</v>
      </c>
      <c r="AA54" s="5">
        <v>2</v>
      </c>
      <c r="AB54" s="5"/>
      <c r="AC54" s="5"/>
    </row>
    <row r="55" spans="1:29" s="6" customFormat="1">
      <c r="A55" s="4">
        <v>1973</v>
      </c>
      <c r="B55" s="5">
        <v>3873</v>
      </c>
      <c r="C55" s="5">
        <v>3</v>
      </c>
      <c r="D55" s="5">
        <v>7</v>
      </c>
      <c r="E55" s="5">
        <v>4</v>
      </c>
      <c r="F55" s="5">
        <v>4</v>
      </c>
      <c r="G55" s="5">
        <v>7</v>
      </c>
      <c r="H55" s="5">
        <v>25</v>
      </c>
      <c r="I55" s="5">
        <v>19</v>
      </c>
      <c r="J55" s="5">
        <v>11</v>
      </c>
      <c r="K55" s="5">
        <v>4</v>
      </c>
      <c r="L55" s="5">
        <v>6</v>
      </c>
      <c r="M55" s="5">
        <v>9</v>
      </c>
      <c r="N55" s="5">
        <v>21</v>
      </c>
      <c r="O55" s="5">
        <v>42</v>
      </c>
      <c r="P55" s="5">
        <v>90</v>
      </c>
      <c r="Q55" s="5">
        <v>209</v>
      </c>
      <c r="R55" s="5">
        <v>328</v>
      </c>
      <c r="S55" s="5">
        <v>504</v>
      </c>
      <c r="T55" s="5">
        <v>613</v>
      </c>
      <c r="U55" s="5">
        <v>592</v>
      </c>
      <c r="V55" s="5">
        <v>561</v>
      </c>
      <c r="W55" s="5">
        <v>445</v>
      </c>
      <c r="X55" s="5">
        <v>235</v>
      </c>
      <c r="Y55" s="5">
        <v>126</v>
      </c>
      <c r="Z55" s="5">
        <v>24</v>
      </c>
      <c r="AA55" s="5">
        <v>7</v>
      </c>
      <c r="AB55" s="5">
        <v>2</v>
      </c>
      <c r="AC55" s="5"/>
    </row>
    <row r="56" spans="1:29" s="6" customFormat="1">
      <c r="A56" s="4">
        <v>1974</v>
      </c>
      <c r="B56" s="5">
        <v>4088</v>
      </c>
      <c r="C56" s="5">
        <v>2</v>
      </c>
      <c r="D56" s="5">
        <v>3</v>
      </c>
      <c r="E56" s="5">
        <v>2</v>
      </c>
      <c r="F56" s="5">
        <v>6</v>
      </c>
      <c r="G56" s="5">
        <v>9</v>
      </c>
      <c r="H56" s="5">
        <v>22</v>
      </c>
      <c r="I56" s="5">
        <v>14</v>
      </c>
      <c r="J56" s="5">
        <v>2</v>
      </c>
      <c r="K56" s="5">
        <v>7</v>
      </c>
      <c r="L56" s="5">
        <v>4</v>
      </c>
      <c r="M56" s="5">
        <v>12</v>
      </c>
      <c r="N56" s="5">
        <v>17</v>
      </c>
      <c r="O56" s="5">
        <v>37</v>
      </c>
      <c r="P56" s="5">
        <v>101</v>
      </c>
      <c r="Q56" s="5">
        <v>206</v>
      </c>
      <c r="R56" s="5">
        <v>384</v>
      </c>
      <c r="S56" s="5">
        <v>478</v>
      </c>
      <c r="T56" s="5">
        <v>639</v>
      </c>
      <c r="U56" s="5">
        <v>677</v>
      </c>
      <c r="V56" s="5">
        <v>564</v>
      </c>
      <c r="W56" s="5">
        <v>477</v>
      </c>
      <c r="X56" s="5">
        <v>293</v>
      </c>
      <c r="Y56" s="5">
        <v>111</v>
      </c>
      <c r="Z56" s="5">
        <v>37</v>
      </c>
      <c r="AA56" s="5">
        <v>4</v>
      </c>
      <c r="AB56" s="5">
        <v>1</v>
      </c>
      <c r="AC56" s="5">
        <v>1</v>
      </c>
    </row>
    <row r="57" spans="1:29" s="6" customFormat="1">
      <c r="A57" s="4">
        <v>1975</v>
      </c>
      <c r="B57" s="5">
        <v>4060</v>
      </c>
      <c r="C57" s="5">
        <v>5</v>
      </c>
      <c r="D57" s="5">
        <v>2</v>
      </c>
      <c r="E57" s="5">
        <v>4</v>
      </c>
      <c r="F57" s="5">
        <v>5</v>
      </c>
      <c r="G57" s="5">
        <v>5</v>
      </c>
      <c r="H57" s="5">
        <v>21</v>
      </c>
      <c r="I57" s="5">
        <v>15</v>
      </c>
      <c r="J57" s="5">
        <v>3</v>
      </c>
      <c r="K57" s="5">
        <v>1</v>
      </c>
      <c r="L57" s="5">
        <v>12</v>
      </c>
      <c r="M57" s="5">
        <v>4</v>
      </c>
      <c r="N57" s="5">
        <v>16</v>
      </c>
      <c r="O57" s="5">
        <v>39</v>
      </c>
      <c r="P57" s="5">
        <v>96</v>
      </c>
      <c r="Q57" s="5">
        <v>218</v>
      </c>
      <c r="R57" s="5">
        <v>366</v>
      </c>
      <c r="S57" s="5">
        <v>496</v>
      </c>
      <c r="T57" s="5">
        <v>633</v>
      </c>
      <c r="U57" s="5">
        <v>668</v>
      </c>
      <c r="V57" s="5">
        <v>580</v>
      </c>
      <c r="W57" s="5">
        <v>470</v>
      </c>
      <c r="X57" s="5">
        <v>250</v>
      </c>
      <c r="Y57" s="5">
        <v>122</v>
      </c>
      <c r="Z57" s="5">
        <v>42</v>
      </c>
      <c r="AA57" s="5">
        <v>8</v>
      </c>
      <c r="AB57" s="5"/>
      <c r="AC57" s="5"/>
    </row>
    <row r="58" spans="1:29" s="6" customFormat="1">
      <c r="A58" s="4">
        <v>1976</v>
      </c>
      <c r="B58" s="5">
        <v>4154</v>
      </c>
      <c r="C58" s="5">
        <v>3</v>
      </c>
      <c r="D58" s="5">
        <v>4</v>
      </c>
      <c r="E58" s="5">
        <v>3</v>
      </c>
      <c r="F58" s="5">
        <v>5</v>
      </c>
      <c r="G58" s="5">
        <v>4</v>
      </c>
      <c r="H58" s="5">
        <v>19</v>
      </c>
      <c r="I58" s="5">
        <v>14</v>
      </c>
      <c r="J58" s="5">
        <v>3</v>
      </c>
      <c r="K58" s="5">
        <v>6</v>
      </c>
      <c r="L58" s="5">
        <v>5</v>
      </c>
      <c r="M58" s="5">
        <v>10</v>
      </c>
      <c r="N58" s="5">
        <v>16</v>
      </c>
      <c r="O58" s="5">
        <v>37</v>
      </c>
      <c r="P58" s="5">
        <v>86</v>
      </c>
      <c r="Q58" s="5">
        <v>207</v>
      </c>
      <c r="R58" s="5">
        <v>364</v>
      </c>
      <c r="S58" s="5">
        <v>539</v>
      </c>
      <c r="T58" s="5">
        <v>611</v>
      </c>
      <c r="U58" s="5">
        <v>718</v>
      </c>
      <c r="V58" s="5">
        <v>571</v>
      </c>
      <c r="W58" s="5">
        <v>439</v>
      </c>
      <c r="X58" s="5">
        <v>318</v>
      </c>
      <c r="Y58" s="5">
        <v>149</v>
      </c>
      <c r="Z58" s="5">
        <v>36</v>
      </c>
      <c r="AA58" s="5">
        <v>6</v>
      </c>
      <c r="AB58" s="5"/>
      <c r="AC58" s="5"/>
    </row>
    <row r="59" spans="1:29" s="6" customFormat="1">
      <c r="A59" s="4">
        <v>1977</v>
      </c>
      <c r="B59" s="5">
        <v>4302</v>
      </c>
      <c r="C59" s="5">
        <v>3</v>
      </c>
      <c r="D59" s="5">
        <v>2</v>
      </c>
      <c r="E59" s="5">
        <v>1</v>
      </c>
      <c r="F59" s="5">
        <v>2</v>
      </c>
      <c r="G59" s="5">
        <v>2</v>
      </c>
      <c r="H59" s="5">
        <v>10</v>
      </c>
      <c r="I59" s="5">
        <v>9</v>
      </c>
      <c r="J59" s="5">
        <v>4</v>
      </c>
      <c r="K59" s="5">
        <v>3</v>
      </c>
      <c r="L59" s="5">
        <v>4</v>
      </c>
      <c r="M59" s="5">
        <v>9</v>
      </c>
      <c r="N59" s="5">
        <v>19</v>
      </c>
      <c r="O59" s="5">
        <v>37</v>
      </c>
      <c r="P59" s="5">
        <v>108</v>
      </c>
      <c r="Q59" s="5">
        <v>222</v>
      </c>
      <c r="R59" s="5">
        <v>380</v>
      </c>
      <c r="S59" s="5">
        <v>530</v>
      </c>
      <c r="T59" s="5">
        <v>622</v>
      </c>
      <c r="U59" s="5">
        <v>690</v>
      </c>
      <c r="V59" s="5">
        <v>640</v>
      </c>
      <c r="W59" s="5">
        <v>473</v>
      </c>
      <c r="X59" s="5">
        <v>338</v>
      </c>
      <c r="Y59" s="5">
        <v>155</v>
      </c>
      <c r="Z59" s="5">
        <v>45</v>
      </c>
      <c r="AA59" s="5">
        <v>4</v>
      </c>
      <c r="AB59" s="5"/>
      <c r="AC59" s="5"/>
    </row>
    <row r="60" spans="1:29" s="6" customFormat="1">
      <c r="A60" s="4">
        <v>1978</v>
      </c>
      <c r="B60" s="5">
        <v>4380</v>
      </c>
      <c r="C60" s="5">
        <v>4</v>
      </c>
      <c r="D60" s="5">
        <v>2</v>
      </c>
      <c r="E60" s="5">
        <v>2</v>
      </c>
      <c r="F60" s="5">
        <v>3</v>
      </c>
      <c r="G60" s="5">
        <v>3</v>
      </c>
      <c r="H60" s="5">
        <v>14</v>
      </c>
      <c r="I60" s="5">
        <v>13</v>
      </c>
      <c r="J60" s="5">
        <v>2</v>
      </c>
      <c r="K60" s="5">
        <v>4</v>
      </c>
      <c r="L60" s="5">
        <v>5</v>
      </c>
      <c r="M60" s="5">
        <v>13</v>
      </c>
      <c r="N60" s="5">
        <v>23</v>
      </c>
      <c r="O60" s="5">
        <v>35</v>
      </c>
      <c r="P60" s="5">
        <v>100</v>
      </c>
      <c r="Q60" s="5">
        <v>220</v>
      </c>
      <c r="R60" s="5">
        <v>337</v>
      </c>
      <c r="S60" s="5">
        <v>534</v>
      </c>
      <c r="T60" s="5">
        <v>682</v>
      </c>
      <c r="U60" s="5">
        <v>687</v>
      </c>
      <c r="V60" s="5">
        <v>681</v>
      </c>
      <c r="W60" s="5">
        <v>510</v>
      </c>
      <c r="X60" s="5">
        <v>306</v>
      </c>
      <c r="Y60" s="5">
        <v>165</v>
      </c>
      <c r="Z60" s="5">
        <v>38</v>
      </c>
      <c r="AA60" s="5">
        <v>11</v>
      </c>
      <c r="AB60" s="5"/>
      <c r="AC60" s="5"/>
    </row>
    <row r="61" spans="1:29" s="6" customFormat="1">
      <c r="A61" s="4">
        <v>1979</v>
      </c>
      <c r="B61" s="5">
        <v>4417</v>
      </c>
      <c r="C61" s="5">
        <v>4</v>
      </c>
      <c r="D61" s="5">
        <v>3</v>
      </c>
      <c r="E61" s="5">
        <v>2</v>
      </c>
      <c r="F61" s="5">
        <v>6</v>
      </c>
      <c r="G61" s="5">
        <v>6</v>
      </c>
      <c r="H61" s="5">
        <v>21</v>
      </c>
      <c r="I61" s="5">
        <v>8</v>
      </c>
      <c r="J61" s="5">
        <v>2</v>
      </c>
      <c r="K61" s="5">
        <v>4</v>
      </c>
      <c r="L61" s="5">
        <v>7</v>
      </c>
      <c r="M61" s="5">
        <v>6</v>
      </c>
      <c r="N61" s="5">
        <v>17</v>
      </c>
      <c r="O61" s="5">
        <v>40</v>
      </c>
      <c r="P61" s="5">
        <v>81</v>
      </c>
      <c r="Q61" s="5">
        <v>196</v>
      </c>
      <c r="R61" s="5">
        <v>361</v>
      </c>
      <c r="S61" s="5">
        <v>568</v>
      </c>
      <c r="T61" s="5">
        <v>630</v>
      </c>
      <c r="U61" s="5">
        <v>725</v>
      </c>
      <c r="V61" s="5">
        <v>672</v>
      </c>
      <c r="W61" s="5">
        <v>507</v>
      </c>
      <c r="X61" s="5">
        <v>347</v>
      </c>
      <c r="Y61" s="5">
        <v>168</v>
      </c>
      <c r="Z61" s="5">
        <v>47</v>
      </c>
      <c r="AA61" s="5">
        <v>9</v>
      </c>
      <c r="AB61" s="5">
        <v>1</v>
      </c>
      <c r="AC61" s="5"/>
    </row>
    <row r="62" spans="1:29" s="6" customFormat="1">
      <c r="A62" s="4">
        <v>1980</v>
      </c>
      <c r="B62" s="5">
        <v>4578</v>
      </c>
      <c r="C62" s="5">
        <v>3</v>
      </c>
      <c r="D62" s="5">
        <v>1</v>
      </c>
      <c r="E62" s="5">
        <v>2</v>
      </c>
      <c r="F62" s="5">
        <v>6</v>
      </c>
      <c r="G62" s="5">
        <v>2</v>
      </c>
      <c r="H62" s="5">
        <v>14</v>
      </c>
      <c r="I62" s="5">
        <v>9</v>
      </c>
      <c r="J62" s="5">
        <v>4</v>
      </c>
      <c r="K62" s="5">
        <v>6</v>
      </c>
      <c r="L62" s="5">
        <v>6</v>
      </c>
      <c r="M62" s="5">
        <v>14</v>
      </c>
      <c r="N62" s="5">
        <v>19</v>
      </c>
      <c r="O62" s="5">
        <v>36</v>
      </c>
      <c r="P62" s="5">
        <v>95</v>
      </c>
      <c r="Q62" s="5">
        <v>186</v>
      </c>
      <c r="R62" s="5">
        <v>358</v>
      </c>
      <c r="S62" s="5">
        <v>530</v>
      </c>
      <c r="T62" s="5">
        <v>692</v>
      </c>
      <c r="U62" s="5">
        <v>758</v>
      </c>
      <c r="V62" s="5">
        <v>714</v>
      </c>
      <c r="W62" s="5">
        <v>564</v>
      </c>
      <c r="X62" s="5">
        <v>340</v>
      </c>
      <c r="Y62" s="5">
        <v>172</v>
      </c>
      <c r="Z62" s="5">
        <v>57</v>
      </c>
      <c r="AA62" s="5">
        <v>4</v>
      </c>
      <c r="AB62" s="5"/>
      <c r="AC62" s="5"/>
    </row>
    <row r="63" spans="1:29" s="6" customFormat="1">
      <c r="A63" s="4">
        <v>1981</v>
      </c>
      <c r="B63" s="5">
        <v>4538</v>
      </c>
      <c r="C63" s="5">
        <v>2</v>
      </c>
      <c r="D63" s="5">
        <v>3</v>
      </c>
      <c r="E63" s="5">
        <v>3</v>
      </c>
      <c r="F63" s="5">
        <v>5</v>
      </c>
      <c r="G63" s="5">
        <v>5</v>
      </c>
      <c r="H63" s="5">
        <v>18</v>
      </c>
      <c r="I63" s="5">
        <v>11</v>
      </c>
      <c r="J63" s="5">
        <v>7</v>
      </c>
      <c r="K63" s="5">
        <v>1</v>
      </c>
      <c r="L63" s="5">
        <v>5</v>
      </c>
      <c r="M63" s="5">
        <v>9</v>
      </c>
      <c r="N63" s="5">
        <v>26</v>
      </c>
      <c r="O63" s="5">
        <v>43</v>
      </c>
      <c r="P63" s="5">
        <v>92</v>
      </c>
      <c r="Q63" s="5">
        <v>172</v>
      </c>
      <c r="R63" s="5">
        <v>345</v>
      </c>
      <c r="S63" s="5">
        <v>520</v>
      </c>
      <c r="T63" s="5">
        <v>690</v>
      </c>
      <c r="U63" s="5">
        <v>684</v>
      </c>
      <c r="V63" s="5">
        <v>690</v>
      </c>
      <c r="W63" s="5">
        <v>618</v>
      </c>
      <c r="X63" s="5">
        <v>356</v>
      </c>
      <c r="Y63" s="5">
        <v>199</v>
      </c>
      <c r="Z63" s="5">
        <v>44</v>
      </c>
      <c r="AA63" s="5">
        <v>7</v>
      </c>
      <c r="AB63" s="5">
        <v>1</v>
      </c>
      <c r="AC63" s="5"/>
    </row>
    <row r="64" spans="1:29" s="6" customFormat="1">
      <c r="A64" s="4">
        <v>1982</v>
      </c>
      <c r="B64" s="5">
        <v>4830</v>
      </c>
      <c r="C64" s="5">
        <v>1</v>
      </c>
      <c r="D64" s="5">
        <v>5</v>
      </c>
      <c r="E64" s="5"/>
      <c r="F64" s="5">
        <v>5</v>
      </c>
      <c r="G64" s="5">
        <v>1</v>
      </c>
      <c r="H64" s="5">
        <v>12</v>
      </c>
      <c r="I64" s="5">
        <v>13</v>
      </c>
      <c r="J64" s="5">
        <v>2</v>
      </c>
      <c r="K64" s="5">
        <v>6</v>
      </c>
      <c r="L64" s="5">
        <v>5</v>
      </c>
      <c r="M64" s="5">
        <v>9</v>
      </c>
      <c r="N64" s="5">
        <v>25</v>
      </c>
      <c r="O64" s="5">
        <v>46</v>
      </c>
      <c r="P64" s="5">
        <v>92</v>
      </c>
      <c r="Q64" s="5">
        <v>203</v>
      </c>
      <c r="R64" s="5">
        <v>344</v>
      </c>
      <c r="S64" s="5">
        <v>567</v>
      </c>
      <c r="T64" s="5">
        <v>665</v>
      </c>
      <c r="U64" s="5">
        <v>778</v>
      </c>
      <c r="V64" s="5">
        <v>756</v>
      </c>
      <c r="W64" s="5">
        <v>642</v>
      </c>
      <c r="X64" s="5">
        <v>387</v>
      </c>
      <c r="Y64" s="5">
        <v>205</v>
      </c>
      <c r="Z64" s="5">
        <v>63</v>
      </c>
      <c r="AA64" s="5">
        <v>10</v>
      </c>
      <c r="AB64" s="5"/>
      <c r="AC64" s="5"/>
    </row>
    <row r="65" spans="1:29" s="6" customFormat="1">
      <c r="A65" s="4">
        <v>1983</v>
      </c>
      <c r="B65" s="5">
        <v>4825</v>
      </c>
      <c r="C65" s="5"/>
      <c r="D65" s="5">
        <v>1</v>
      </c>
      <c r="E65" s="5">
        <v>3</v>
      </c>
      <c r="F65" s="5">
        <v>6</v>
      </c>
      <c r="G65" s="5">
        <v>4</v>
      </c>
      <c r="H65" s="5">
        <v>14</v>
      </c>
      <c r="I65" s="5">
        <v>9</v>
      </c>
      <c r="J65" s="5">
        <v>2</v>
      </c>
      <c r="K65" s="5">
        <v>6</v>
      </c>
      <c r="L65" s="5">
        <v>4</v>
      </c>
      <c r="M65" s="5">
        <v>8</v>
      </c>
      <c r="N65" s="5">
        <v>18</v>
      </c>
      <c r="O65" s="5">
        <v>45</v>
      </c>
      <c r="P65" s="5">
        <v>84</v>
      </c>
      <c r="Q65" s="5">
        <v>182</v>
      </c>
      <c r="R65" s="5">
        <v>330</v>
      </c>
      <c r="S65" s="5">
        <v>533</v>
      </c>
      <c r="T65" s="5">
        <v>718</v>
      </c>
      <c r="U65" s="5">
        <v>830</v>
      </c>
      <c r="V65" s="5">
        <v>757</v>
      </c>
      <c r="W65" s="5">
        <v>644</v>
      </c>
      <c r="X65" s="5">
        <v>365</v>
      </c>
      <c r="Y65" s="5">
        <v>203</v>
      </c>
      <c r="Z65" s="5">
        <v>57</v>
      </c>
      <c r="AA65" s="5">
        <v>15</v>
      </c>
      <c r="AB65" s="5">
        <v>1</v>
      </c>
      <c r="AC65" s="5"/>
    </row>
    <row r="66" spans="1:29" s="6" customFormat="1">
      <c r="A66" s="4">
        <v>1984</v>
      </c>
      <c r="B66" s="5">
        <v>4968</v>
      </c>
      <c r="C66" s="5">
        <v>1</v>
      </c>
      <c r="D66" s="5">
        <v>1</v>
      </c>
      <c r="E66" s="5">
        <v>2</v>
      </c>
      <c r="F66" s="5">
        <v>3</v>
      </c>
      <c r="G66" s="5">
        <v>3</v>
      </c>
      <c r="H66" s="5">
        <v>10</v>
      </c>
      <c r="I66" s="5">
        <v>5</v>
      </c>
      <c r="J66" s="5">
        <v>3</v>
      </c>
      <c r="K66" s="5">
        <v>3</v>
      </c>
      <c r="L66" s="5">
        <v>5</v>
      </c>
      <c r="M66" s="5">
        <v>9</v>
      </c>
      <c r="N66" s="5">
        <v>19</v>
      </c>
      <c r="O66" s="5">
        <v>43</v>
      </c>
      <c r="P66" s="5">
        <v>110</v>
      </c>
      <c r="Q66" s="5">
        <v>192</v>
      </c>
      <c r="R66" s="5">
        <v>339</v>
      </c>
      <c r="S66" s="5">
        <v>550</v>
      </c>
      <c r="T66" s="5">
        <v>687</v>
      </c>
      <c r="U66" s="5">
        <v>773</v>
      </c>
      <c r="V66" s="5">
        <v>859</v>
      </c>
      <c r="W66" s="5">
        <v>626</v>
      </c>
      <c r="X66" s="5">
        <v>435</v>
      </c>
      <c r="Y66" s="5">
        <v>216</v>
      </c>
      <c r="Z66" s="5">
        <v>70</v>
      </c>
      <c r="AA66" s="5">
        <v>13</v>
      </c>
      <c r="AB66" s="5">
        <v>1</v>
      </c>
      <c r="AC66" s="5"/>
    </row>
    <row r="67" spans="1:29" s="6" customFormat="1">
      <c r="A67" s="4">
        <v>1985</v>
      </c>
      <c r="B67" s="5">
        <v>4967</v>
      </c>
      <c r="C67" s="5">
        <v>3</v>
      </c>
      <c r="D67" s="5">
        <v>1</v>
      </c>
      <c r="E67" s="5">
        <v>1</v>
      </c>
      <c r="F67" s="5">
        <v>1</v>
      </c>
      <c r="G67" s="5">
        <v>1</v>
      </c>
      <c r="H67" s="5">
        <v>7</v>
      </c>
      <c r="I67" s="5">
        <v>6</v>
      </c>
      <c r="J67" s="5">
        <v>3</v>
      </c>
      <c r="K67" s="5">
        <v>3</v>
      </c>
      <c r="L67" s="5">
        <v>2</v>
      </c>
      <c r="M67" s="5">
        <v>5</v>
      </c>
      <c r="N67" s="5">
        <v>18</v>
      </c>
      <c r="O67" s="5">
        <v>52</v>
      </c>
      <c r="P67" s="5">
        <v>113</v>
      </c>
      <c r="Q67" s="5">
        <v>198</v>
      </c>
      <c r="R67" s="5">
        <v>327</v>
      </c>
      <c r="S67" s="5">
        <v>535</v>
      </c>
      <c r="T67" s="5">
        <v>729</v>
      </c>
      <c r="U67" s="5">
        <v>790</v>
      </c>
      <c r="V67" s="5">
        <v>784</v>
      </c>
      <c r="W67" s="5">
        <v>678</v>
      </c>
      <c r="X67" s="5">
        <v>432</v>
      </c>
      <c r="Y67" s="5">
        <v>199</v>
      </c>
      <c r="Z67" s="5">
        <v>76</v>
      </c>
      <c r="AA67" s="5">
        <v>9</v>
      </c>
      <c r="AB67" s="5">
        <v>1</v>
      </c>
      <c r="AC67" s="5"/>
    </row>
    <row r="68" spans="1:29" s="6" customFormat="1">
      <c r="A68" s="4">
        <v>1986</v>
      </c>
      <c r="B68" s="5">
        <v>5125</v>
      </c>
      <c r="C68" s="5">
        <v>2</v>
      </c>
      <c r="D68" s="5">
        <v>2</v>
      </c>
      <c r="E68" s="5">
        <v>1</v>
      </c>
      <c r="F68" s="5">
        <v>1</v>
      </c>
      <c r="G68" s="5">
        <v>3</v>
      </c>
      <c r="H68" s="5">
        <v>9</v>
      </c>
      <c r="I68" s="5">
        <v>13</v>
      </c>
      <c r="J68" s="5"/>
      <c r="K68" s="5">
        <v>2</v>
      </c>
      <c r="L68" s="5">
        <v>3</v>
      </c>
      <c r="M68" s="5">
        <v>6</v>
      </c>
      <c r="N68" s="5">
        <v>20</v>
      </c>
      <c r="O68" s="5">
        <v>50</v>
      </c>
      <c r="P68" s="5">
        <v>91</v>
      </c>
      <c r="Q68" s="5">
        <v>187</v>
      </c>
      <c r="R68" s="5">
        <v>353</v>
      </c>
      <c r="S68" s="5">
        <v>532</v>
      </c>
      <c r="T68" s="5">
        <v>756</v>
      </c>
      <c r="U68" s="5">
        <v>815</v>
      </c>
      <c r="V68" s="5">
        <v>822</v>
      </c>
      <c r="W68" s="5">
        <v>668</v>
      </c>
      <c r="X68" s="5">
        <v>480</v>
      </c>
      <c r="Y68" s="5">
        <v>224</v>
      </c>
      <c r="Z68" s="5">
        <v>74</v>
      </c>
      <c r="AA68" s="5">
        <v>15</v>
      </c>
      <c r="AB68" s="5">
        <v>5</v>
      </c>
      <c r="AC68" s="5"/>
    </row>
    <row r="69" spans="1:29" s="6" customFormat="1">
      <c r="A69" s="4">
        <v>1987</v>
      </c>
      <c r="B69" s="5">
        <v>5414</v>
      </c>
      <c r="C69" s="5"/>
      <c r="D69" s="5">
        <v>1</v>
      </c>
      <c r="E69" s="5">
        <v>1</v>
      </c>
      <c r="F69" s="5">
        <v>5</v>
      </c>
      <c r="G69" s="5">
        <v>1</v>
      </c>
      <c r="H69" s="5">
        <v>8</v>
      </c>
      <c r="I69" s="5">
        <v>13</v>
      </c>
      <c r="J69" s="5">
        <v>2</v>
      </c>
      <c r="K69" s="5">
        <v>1</v>
      </c>
      <c r="L69" s="5">
        <v>3</v>
      </c>
      <c r="M69" s="5">
        <v>4</v>
      </c>
      <c r="N69" s="5">
        <v>23</v>
      </c>
      <c r="O69" s="5">
        <v>45</v>
      </c>
      <c r="P69" s="5">
        <v>127</v>
      </c>
      <c r="Q69" s="5">
        <v>199</v>
      </c>
      <c r="R69" s="5">
        <v>355</v>
      </c>
      <c r="S69" s="5">
        <v>578</v>
      </c>
      <c r="T69" s="5">
        <v>766</v>
      </c>
      <c r="U69" s="5">
        <v>854</v>
      </c>
      <c r="V69" s="5">
        <v>864</v>
      </c>
      <c r="W69" s="5">
        <v>772</v>
      </c>
      <c r="X69" s="5">
        <v>483</v>
      </c>
      <c r="Y69" s="5">
        <v>224</v>
      </c>
      <c r="Z69" s="5">
        <v>76</v>
      </c>
      <c r="AA69" s="5">
        <v>16</v>
      </c>
      <c r="AB69" s="5">
        <v>1</v>
      </c>
      <c r="AC69" s="5"/>
    </row>
    <row r="70" spans="1:29" s="6" customFormat="1">
      <c r="A70" s="4">
        <v>1988</v>
      </c>
      <c r="B70" s="5">
        <v>5289</v>
      </c>
      <c r="C70" s="5">
        <v>2</v>
      </c>
      <c r="D70" s="5"/>
      <c r="E70" s="5"/>
      <c r="F70" s="5">
        <v>3</v>
      </c>
      <c r="G70" s="5">
        <v>3</v>
      </c>
      <c r="H70" s="5">
        <v>8</v>
      </c>
      <c r="I70" s="5">
        <v>12</v>
      </c>
      <c r="J70" s="5"/>
      <c r="K70" s="5">
        <v>2</v>
      </c>
      <c r="L70" s="5">
        <v>7</v>
      </c>
      <c r="M70" s="5">
        <v>6</v>
      </c>
      <c r="N70" s="5">
        <v>26</v>
      </c>
      <c r="O70" s="5">
        <v>48</v>
      </c>
      <c r="P70" s="5">
        <v>124</v>
      </c>
      <c r="Q70" s="5">
        <v>219</v>
      </c>
      <c r="R70" s="5">
        <v>332</v>
      </c>
      <c r="S70" s="5">
        <v>472</v>
      </c>
      <c r="T70" s="5">
        <v>746</v>
      </c>
      <c r="U70" s="5">
        <v>867</v>
      </c>
      <c r="V70" s="5">
        <v>866</v>
      </c>
      <c r="W70" s="5">
        <v>757</v>
      </c>
      <c r="X70" s="5">
        <v>471</v>
      </c>
      <c r="Y70" s="5">
        <v>217</v>
      </c>
      <c r="Z70" s="5">
        <v>92</v>
      </c>
      <c r="AA70" s="5">
        <v>15</v>
      </c>
      <c r="AB70" s="5">
        <v>2</v>
      </c>
      <c r="AC70" s="5"/>
    </row>
    <row r="71" spans="1:29" s="6" customFormat="1">
      <c r="A71" s="4">
        <v>1989</v>
      </c>
      <c r="B71" s="5">
        <v>5542</v>
      </c>
      <c r="C71" s="5">
        <v>3</v>
      </c>
      <c r="D71" s="5">
        <v>3</v>
      </c>
      <c r="E71" s="5"/>
      <c r="F71" s="5">
        <v>1</v>
      </c>
      <c r="G71" s="5">
        <v>2</v>
      </c>
      <c r="H71" s="5">
        <v>9</v>
      </c>
      <c r="I71" s="5">
        <v>8</v>
      </c>
      <c r="J71" s="5">
        <v>6</v>
      </c>
      <c r="K71" s="5">
        <v>1</v>
      </c>
      <c r="L71" s="5">
        <v>5</v>
      </c>
      <c r="M71" s="5">
        <v>4</v>
      </c>
      <c r="N71" s="5">
        <v>18</v>
      </c>
      <c r="O71" s="5">
        <v>59</v>
      </c>
      <c r="P71" s="5">
        <v>117</v>
      </c>
      <c r="Q71" s="5">
        <v>253</v>
      </c>
      <c r="R71" s="5">
        <v>318</v>
      </c>
      <c r="S71" s="5">
        <v>514</v>
      </c>
      <c r="T71" s="5">
        <v>755</v>
      </c>
      <c r="U71" s="5">
        <v>856</v>
      </c>
      <c r="V71" s="5">
        <v>938</v>
      </c>
      <c r="W71" s="5">
        <v>780</v>
      </c>
      <c r="X71" s="5">
        <v>541</v>
      </c>
      <c r="Y71" s="5">
        <v>252</v>
      </c>
      <c r="Z71" s="5">
        <v>87</v>
      </c>
      <c r="AA71" s="5">
        <v>19</v>
      </c>
      <c r="AB71" s="5">
        <v>2</v>
      </c>
      <c r="AC71" s="5"/>
    </row>
    <row r="72" spans="1:29" s="6" customFormat="1">
      <c r="A72" s="4">
        <v>1990</v>
      </c>
      <c r="B72" s="5">
        <v>5644</v>
      </c>
      <c r="C72" s="5"/>
      <c r="D72" s="5"/>
      <c r="E72" s="5">
        <v>1</v>
      </c>
      <c r="F72" s="5">
        <v>3</v>
      </c>
      <c r="G72" s="5">
        <v>3</v>
      </c>
      <c r="H72" s="5">
        <v>7</v>
      </c>
      <c r="I72" s="5">
        <v>12</v>
      </c>
      <c r="J72" s="5">
        <v>1</v>
      </c>
      <c r="K72" s="5"/>
      <c r="L72" s="5">
        <v>4</v>
      </c>
      <c r="M72" s="5">
        <v>5</v>
      </c>
      <c r="N72" s="5">
        <v>22</v>
      </c>
      <c r="O72" s="5">
        <v>52</v>
      </c>
      <c r="P72" s="5">
        <v>117</v>
      </c>
      <c r="Q72" s="5">
        <v>221</v>
      </c>
      <c r="R72" s="5">
        <v>355</v>
      </c>
      <c r="S72" s="5">
        <v>546</v>
      </c>
      <c r="T72" s="5">
        <v>728</v>
      </c>
      <c r="U72" s="5">
        <v>911</v>
      </c>
      <c r="V72" s="5">
        <v>897</v>
      </c>
      <c r="W72" s="5">
        <v>827</v>
      </c>
      <c r="X72" s="5">
        <v>574</v>
      </c>
      <c r="Y72" s="5">
        <v>250</v>
      </c>
      <c r="Z72" s="5">
        <v>94</v>
      </c>
      <c r="AA72" s="5">
        <v>19</v>
      </c>
      <c r="AB72" s="5">
        <v>2</v>
      </c>
      <c r="AC72" s="5"/>
    </row>
    <row r="73" spans="1:29" s="6" customFormat="1">
      <c r="A73" s="4">
        <v>1991</v>
      </c>
      <c r="B73" s="5">
        <v>5783</v>
      </c>
      <c r="C73" s="5">
        <v>1</v>
      </c>
      <c r="D73" s="5">
        <v>2</v>
      </c>
      <c r="E73" s="5">
        <v>2</v>
      </c>
      <c r="F73" s="5">
        <v>3</v>
      </c>
      <c r="G73" s="5">
        <v>2</v>
      </c>
      <c r="H73" s="5">
        <v>10</v>
      </c>
      <c r="I73" s="5">
        <v>8</v>
      </c>
      <c r="J73" s="5">
        <v>3</v>
      </c>
      <c r="K73" s="5">
        <v>1</v>
      </c>
      <c r="L73" s="5">
        <v>6</v>
      </c>
      <c r="M73" s="5">
        <v>9</v>
      </c>
      <c r="N73" s="5">
        <v>11</v>
      </c>
      <c r="O73" s="5">
        <v>49</v>
      </c>
      <c r="P73" s="5">
        <v>133</v>
      </c>
      <c r="Q73" s="5">
        <v>223</v>
      </c>
      <c r="R73" s="5">
        <v>362</v>
      </c>
      <c r="S73" s="5">
        <v>487</v>
      </c>
      <c r="T73" s="5">
        <v>776</v>
      </c>
      <c r="U73" s="5">
        <v>925</v>
      </c>
      <c r="V73" s="5">
        <v>965</v>
      </c>
      <c r="W73" s="5">
        <v>805</v>
      </c>
      <c r="X73" s="5">
        <v>589</v>
      </c>
      <c r="Y73" s="5">
        <v>308</v>
      </c>
      <c r="Z73" s="5">
        <v>91</v>
      </c>
      <c r="AA73" s="5">
        <v>19</v>
      </c>
      <c r="AB73" s="5">
        <v>3</v>
      </c>
      <c r="AC73" s="5"/>
    </row>
    <row r="74" spans="1:29">
      <c r="A74" s="1">
        <f t="shared" ref="A74:A79" si="0">A73+1</f>
        <v>1992</v>
      </c>
      <c r="B74" s="1">
        <f t="shared" ref="B74:B79" si="1">SUM(H74:AC74)</f>
        <v>5987</v>
      </c>
      <c r="C74" s="1">
        <v>2</v>
      </c>
      <c r="D74" s="1">
        <v>0</v>
      </c>
      <c r="E74" s="1">
        <v>1</v>
      </c>
      <c r="F74" s="1">
        <v>3</v>
      </c>
      <c r="G74" s="1">
        <v>3</v>
      </c>
      <c r="H74" s="1">
        <v>9</v>
      </c>
      <c r="I74" s="1">
        <v>9</v>
      </c>
      <c r="J74" s="1">
        <v>4</v>
      </c>
      <c r="K74" s="1">
        <v>3</v>
      </c>
      <c r="L74" s="1">
        <v>2</v>
      </c>
      <c r="M74" s="1">
        <v>7</v>
      </c>
      <c r="N74" s="1">
        <v>22</v>
      </c>
      <c r="O74" s="1">
        <v>57</v>
      </c>
      <c r="P74" s="1">
        <v>120</v>
      </c>
      <c r="Q74" s="1">
        <v>279</v>
      </c>
      <c r="R74" s="1">
        <v>355</v>
      </c>
      <c r="S74" s="1">
        <v>555</v>
      </c>
      <c r="T74" s="1">
        <v>741</v>
      </c>
      <c r="U74" s="1">
        <v>927</v>
      </c>
      <c r="V74" s="1">
        <v>986</v>
      </c>
      <c r="W74" s="1">
        <v>866</v>
      </c>
      <c r="X74" s="1">
        <v>601</v>
      </c>
      <c r="Y74" s="1">
        <v>319</v>
      </c>
      <c r="Z74" s="1">
        <v>99</v>
      </c>
      <c r="AA74" s="1">
        <v>22</v>
      </c>
      <c r="AB74" s="1">
        <v>2</v>
      </c>
      <c r="AC74" s="1">
        <v>2</v>
      </c>
    </row>
    <row r="75" spans="1:29">
      <c r="A75" s="1">
        <f t="shared" si="0"/>
        <v>1993</v>
      </c>
      <c r="B75" s="1">
        <f t="shared" si="1"/>
        <v>5957</v>
      </c>
      <c r="C75" s="1">
        <v>1</v>
      </c>
      <c r="D75" s="1">
        <v>5</v>
      </c>
      <c r="E75" s="1">
        <v>1</v>
      </c>
      <c r="F75" s="1">
        <v>1</v>
      </c>
      <c r="G75" s="1">
        <v>0</v>
      </c>
      <c r="H75" s="1">
        <v>8</v>
      </c>
      <c r="I75" s="1">
        <v>8</v>
      </c>
      <c r="J75" s="1">
        <v>2</v>
      </c>
      <c r="K75" s="1">
        <v>2</v>
      </c>
      <c r="L75" s="1">
        <v>3</v>
      </c>
      <c r="M75" s="1">
        <v>9</v>
      </c>
      <c r="N75" s="1">
        <v>23</v>
      </c>
      <c r="O75" s="1">
        <v>60</v>
      </c>
      <c r="P75" s="1">
        <v>130</v>
      </c>
      <c r="Q75" s="1">
        <v>253</v>
      </c>
      <c r="R75" s="1">
        <v>414</v>
      </c>
      <c r="S75" s="1">
        <v>494</v>
      </c>
      <c r="T75" s="1">
        <v>750</v>
      </c>
      <c r="U75" s="1">
        <v>922</v>
      </c>
      <c r="V75" s="1">
        <v>1039</v>
      </c>
      <c r="W75" s="1">
        <v>821</v>
      </c>
      <c r="X75" s="1">
        <v>598</v>
      </c>
      <c r="Y75" s="1">
        <v>298</v>
      </c>
      <c r="Z75" s="1">
        <v>105</v>
      </c>
      <c r="AA75" s="1">
        <v>16</v>
      </c>
      <c r="AB75" s="1">
        <v>2</v>
      </c>
      <c r="AC75" s="1">
        <v>0</v>
      </c>
    </row>
    <row r="76" spans="1:29">
      <c r="A76" s="1">
        <f t="shared" si="0"/>
        <v>1994</v>
      </c>
      <c r="B76" s="1">
        <f t="shared" si="1"/>
        <v>6087</v>
      </c>
      <c r="C76" s="1">
        <v>1</v>
      </c>
      <c r="D76" s="1">
        <v>2</v>
      </c>
      <c r="E76" s="1">
        <v>1</v>
      </c>
      <c r="F76" s="1">
        <v>1</v>
      </c>
      <c r="G76" s="1">
        <v>3</v>
      </c>
      <c r="H76" s="1">
        <v>8</v>
      </c>
      <c r="I76" s="1">
        <v>11</v>
      </c>
      <c r="J76" s="1">
        <v>1</v>
      </c>
      <c r="K76" s="1">
        <v>4</v>
      </c>
      <c r="L76" s="1">
        <v>6</v>
      </c>
      <c r="M76" s="1">
        <v>4</v>
      </c>
      <c r="N76" s="1">
        <v>20</v>
      </c>
      <c r="O76" s="1">
        <v>49</v>
      </c>
      <c r="P76" s="1">
        <v>123</v>
      </c>
      <c r="Q76" s="1">
        <v>255</v>
      </c>
      <c r="R76" s="1">
        <v>409</v>
      </c>
      <c r="S76" s="1">
        <v>546</v>
      </c>
      <c r="T76" s="1">
        <v>738</v>
      </c>
      <c r="U76" s="1">
        <v>928</v>
      </c>
      <c r="V76" s="1">
        <v>972</v>
      </c>
      <c r="W76" s="1">
        <v>916</v>
      </c>
      <c r="X76" s="1">
        <v>608</v>
      </c>
      <c r="Y76" s="1">
        <v>356</v>
      </c>
      <c r="Z76" s="1">
        <v>107</v>
      </c>
      <c r="AA76" s="1">
        <v>24</v>
      </c>
      <c r="AB76" s="1">
        <v>1</v>
      </c>
      <c r="AC76" s="1">
        <v>1</v>
      </c>
    </row>
    <row r="77" spans="1:29">
      <c r="A77" s="1">
        <f t="shared" si="0"/>
        <v>1995</v>
      </c>
      <c r="B77" s="1">
        <f t="shared" si="1"/>
        <v>6212</v>
      </c>
      <c r="C77" s="1">
        <v>0</v>
      </c>
      <c r="D77" s="1">
        <v>1</v>
      </c>
      <c r="E77" s="1">
        <v>0</v>
      </c>
      <c r="F77" s="1">
        <v>3</v>
      </c>
      <c r="G77" s="1">
        <v>1</v>
      </c>
      <c r="H77" s="1">
        <v>5</v>
      </c>
      <c r="I77" s="1">
        <v>4</v>
      </c>
      <c r="J77" s="1">
        <v>1</v>
      </c>
      <c r="K77" s="1">
        <v>1</v>
      </c>
      <c r="L77" s="1">
        <v>3</v>
      </c>
      <c r="M77" s="1">
        <v>6</v>
      </c>
      <c r="N77" s="1">
        <v>18</v>
      </c>
      <c r="O77" s="1">
        <v>53</v>
      </c>
      <c r="P77" s="1">
        <v>134</v>
      </c>
      <c r="Q77" s="1">
        <v>281</v>
      </c>
      <c r="R77" s="1">
        <v>427</v>
      </c>
      <c r="S77" s="1">
        <v>527</v>
      </c>
      <c r="T77" s="1">
        <v>725</v>
      </c>
      <c r="U77" s="1">
        <v>905</v>
      </c>
      <c r="V77" s="1">
        <v>981</v>
      </c>
      <c r="W77" s="1">
        <v>987</v>
      </c>
      <c r="X77" s="1">
        <v>665</v>
      </c>
      <c r="Y77" s="1">
        <v>349</v>
      </c>
      <c r="Z77" s="1">
        <v>114</v>
      </c>
      <c r="AA77" s="1">
        <v>24</v>
      </c>
      <c r="AB77" s="1">
        <v>2</v>
      </c>
      <c r="AC77" s="1">
        <v>0</v>
      </c>
    </row>
    <row r="78" spans="1:29">
      <c r="A78" s="1">
        <f t="shared" si="0"/>
        <v>1996</v>
      </c>
      <c r="B78" s="1">
        <f t="shared" si="1"/>
        <v>6332</v>
      </c>
      <c r="C78" s="1">
        <v>1</v>
      </c>
      <c r="D78" s="1">
        <v>4</v>
      </c>
      <c r="E78" s="1">
        <v>2</v>
      </c>
      <c r="F78" s="1">
        <v>0</v>
      </c>
      <c r="G78" s="1">
        <v>0</v>
      </c>
      <c r="H78" s="1">
        <v>7</v>
      </c>
      <c r="I78" s="1">
        <v>10</v>
      </c>
      <c r="J78" s="1">
        <v>1</v>
      </c>
      <c r="K78" s="1">
        <v>3</v>
      </c>
      <c r="L78" s="1">
        <v>1</v>
      </c>
      <c r="M78" s="1">
        <v>7</v>
      </c>
      <c r="N78" s="1">
        <v>11</v>
      </c>
      <c r="O78" s="1">
        <v>63</v>
      </c>
      <c r="P78" s="1">
        <v>147</v>
      </c>
      <c r="Q78" s="1">
        <v>273</v>
      </c>
      <c r="R78" s="1">
        <v>432</v>
      </c>
      <c r="S78" s="1">
        <v>582</v>
      </c>
      <c r="T78" s="1">
        <v>730</v>
      </c>
      <c r="U78" s="1">
        <v>926</v>
      </c>
      <c r="V78" s="1">
        <v>1043</v>
      </c>
      <c r="W78" s="1">
        <v>905</v>
      </c>
      <c r="X78" s="1">
        <v>683</v>
      </c>
      <c r="Y78" s="1">
        <v>371</v>
      </c>
      <c r="Z78" s="1">
        <v>114</v>
      </c>
      <c r="AA78" s="1">
        <v>20</v>
      </c>
      <c r="AB78" s="1">
        <v>3</v>
      </c>
      <c r="AC78" s="1">
        <v>0</v>
      </c>
    </row>
    <row r="79" spans="1:29">
      <c r="A79" s="1">
        <f t="shared" si="0"/>
        <v>1997</v>
      </c>
      <c r="B79" s="1">
        <f t="shared" si="1"/>
        <v>6402</v>
      </c>
      <c r="C79" s="1">
        <v>3</v>
      </c>
      <c r="D79" s="1">
        <v>1</v>
      </c>
      <c r="E79" s="1">
        <v>0</v>
      </c>
      <c r="F79" s="1">
        <v>0</v>
      </c>
      <c r="G79" s="1">
        <v>3</v>
      </c>
      <c r="H79" s="1">
        <v>7</v>
      </c>
      <c r="I79" s="1">
        <v>9</v>
      </c>
      <c r="J79" s="1">
        <v>2</v>
      </c>
      <c r="K79" s="1">
        <v>2</v>
      </c>
      <c r="L79" s="1">
        <v>3</v>
      </c>
      <c r="M79" s="1">
        <v>3</v>
      </c>
      <c r="N79" s="1">
        <v>12</v>
      </c>
      <c r="O79" s="1">
        <v>36</v>
      </c>
      <c r="P79" s="1">
        <v>138</v>
      </c>
      <c r="Q79" s="1">
        <v>287</v>
      </c>
      <c r="R79" s="1">
        <v>434</v>
      </c>
      <c r="S79" s="1">
        <v>555</v>
      </c>
      <c r="T79" s="1">
        <v>708</v>
      </c>
      <c r="U79" s="1">
        <v>937</v>
      </c>
      <c r="V79" s="1">
        <v>1040</v>
      </c>
      <c r="W79" s="1">
        <v>989</v>
      </c>
      <c r="X79" s="1">
        <v>703</v>
      </c>
      <c r="Y79" s="1">
        <v>384</v>
      </c>
      <c r="Z79" s="1">
        <v>133</v>
      </c>
      <c r="AA79" s="1">
        <v>19</v>
      </c>
      <c r="AB79" s="1">
        <v>1</v>
      </c>
      <c r="AC79" s="1">
        <v>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workbookViewId="0"/>
  </sheetViews>
  <sheetFormatPr defaultColWidth="10.7109375" defaultRowHeight="12.75"/>
  <cols>
    <col min="1" max="1" width="21.42578125" style="1" customWidth="1"/>
    <col min="2" max="16384" width="10.7109375" style="1"/>
  </cols>
  <sheetData>
    <row r="1" spans="1:29" s="2" customFormat="1" ht="33.75" customHeight="1">
      <c r="A1" s="2" t="str">
        <f>'Raw Data (EAM)'!A1</f>
        <v>Mortality by Kidney Cancer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29">
      <c r="A2" s="3"/>
    </row>
    <row r="3" spans="1:29" hidden="1">
      <c r="A3" s="3"/>
    </row>
    <row r="4" spans="1:29" hidden="1">
      <c r="A4" s="3"/>
    </row>
    <row r="5" spans="1:29" hidden="1">
      <c r="A5" s="3"/>
    </row>
    <row r="6" spans="1:29" hidden="1">
      <c r="A6" s="3"/>
    </row>
    <row r="7" spans="1:29" hidden="1">
      <c r="A7" s="3"/>
    </row>
    <row r="8" spans="1:29" hidden="1">
      <c r="A8" s="3"/>
    </row>
    <row r="9" spans="1:29" hidden="1">
      <c r="A9" s="3"/>
    </row>
    <row r="10" spans="1:29" hidden="1">
      <c r="A10" s="3"/>
    </row>
    <row r="11" spans="1:29" hidden="1">
      <c r="A11" s="3"/>
    </row>
    <row r="12" spans="1:29" s="6" customFormat="1">
      <c r="A12" s="4">
        <v>1930</v>
      </c>
      <c r="B12" s="5">
        <v>32</v>
      </c>
      <c r="C12" s="5"/>
      <c r="D12" s="5">
        <v>2</v>
      </c>
      <c r="E12" s="5">
        <v>2</v>
      </c>
      <c r="F12" s="5">
        <v>2</v>
      </c>
      <c r="G12" s="5">
        <v>1</v>
      </c>
      <c r="H12" s="5">
        <v>7</v>
      </c>
      <c r="I12" s="5"/>
      <c r="J12" s="5"/>
      <c r="K12" s="5"/>
      <c r="L12" s="5">
        <v>1</v>
      </c>
      <c r="M12" s="5">
        <v>1</v>
      </c>
      <c r="N12" s="5">
        <v>4</v>
      </c>
      <c r="O12" s="5"/>
      <c r="P12" s="5">
        <v>3</v>
      </c>
      <c r="Q12" s="5">
        <v>4</v>
      </c>
      <c r="R12" s="5">
        <v>5</v>
      </c>
      <c r="S12" s="5">
        <v>2</v>
      </c>
      <c r="T12" s="5">
        <v>1</v>
      </c>
      <c r="U12" s="5"/>
      <c r="V12" s="5">
        <v>2</v>
      </c>
      <c r="W12" s="5">
        <v>1</v>
      </c>
      <c r="X12" s="5"/>
      <c r="Y12" s="5"/>
      <c r="Z12" s="5">
        <v>1</v>
      </c>
      <c r="AA12" s="5"/>
      <c r="AB12" s="5"/>
      <c r="AC12" s="5"/>
    </row>
    <row r="13" spans="1:29" s="6" customFormat="1">
      <c r="A13" s="4">
        <v>1931</v>
      </c>
      <c r="B13" s="5">
        <v>42</v>
      </c>
      <c r="C13" s="5"/>
      <c r="D13" s="5"/>
      <c r="E13" s="5"/>
      <c r="F13" s="5">
        <v>3</v>
      </c>
      <c r="G13" s="5">
        <v>3</v>
      </c>
      <c r="H13" s="5">
        <v>6</v>
      </c>
      <c r="I13" s="5"/>
      <c r="J13" s="5"/>
      <c r="K13" s="5">
        <v>1</v>
      </c>
      <c r="L13" s="5">
        <v>1</v>
      </c>
      <c r="M13" s="5"/>
      <c r="N13" s="5">
        <v>3</v>
      </c>
      <c r="O13" s="5">
        <v>4</v>
      </c>
      <c r="P13" s="5">
        <v>3</v>
      </c>
      <c r="Q13" s="5">
        <v>5</v>
      </c>
      <c r="R13" s="5">
        <v>4</v>
      </c>
      <c r="S13" s="5">
        <v>3</v>
      </c>
      <c r="T13" s="5">
        <v>6</v>
      </c>
      <c r="U13" s="5">
        <v>4</v>
      </c>
      <c r="V13" s="5"/>
      <c r="W13" s="5">
        <v>1</v>
      </c>
      <c r="X13" s="5">
        <v>1</v>
      </c>
      <c r="Y13" s="5"/>
      <c r="Z13" s="5"/>
      <c r="AA13" s="5"/>
      <c r="AB13" s="5"/>
      <c r="AC13" s="5"/>
    </row>
    <row r="14" spans="1:29" s="6" customFormat="1">
      <c r="A14" s="4">
        <v>1932</v>
      </c>
      <c r="B14" s="5">
        <v>33</v>
      </c>
      <c r="C14" s="5"/>
      <c r="D14" s="5">
        <v>2</v>
      </c>
      <c r="E14" s="5">
        <v>1</v>
      </c>
      <c r="F14" s="5">
        <v>3</v>
      </c>
      <c r="G14" s="5">
        <v>1</v>
      </c>
      <c r="H14" s="5">
        <v>7</v>
      </c>
      <c r="I14" s="5">
        <v>3</v>
      </c>
      <c r="J14" s="5"/>
      <c r="K14" s="5">
        <v>1</v>
      </c>
      <c r="L14" s="5">
        <v>1</v>
      </c>
      <c r="M14" s="5">
        <v>2</v>
      </c>
      <c r="N14" s="5">
        <v>2</v>
      </c>
      <c r="O14" s="5">
        <v>3</v>
      </c>
      <c r="P14" s="5">
        <v>4</v>
      </c>
      <c r="Q14" s="5">
        <v>1</v>
      </c>
      <c r="R14" s="5">
        <v>1</v>
      </c>
      <c r="S14" s="5">
        <v>1</v>
      </c>
      <c r="T14" s="5">
        <v>5</v>
      </c>
      <c r="U14" s="5">
        <v>1</v>
      </c>
      <c r="V14" s="5">
        <v>1</v>
      </c>
      <c r="W14" s="5"/>
      <c r="X14" s="5"/>
      <c r="Y14" s="5"/>
      <c r="Z14" s="5"/>
      <c r="AA14" s="5"/>
      <c r="AB14" s="5"/>
      <c r="AC14" s="5"/>
    </row>
    <row r="15" spans="1:29" s="6" customFormat="1">
      <c r="A15" s="4">
        <v>1933</v>
      </c>
      <c r="B15" s="5">
        <v>43</v>
      </c>
      <c r="C15" s="5"/>
      <c r="D15" s="5"/>
      <c r="E15" s="5">
        <v>2</v>
      </c>
      <c r="F15" s="5"/>
      <c r="G15" s="5">
        <v>2</v>
      </c>
      <c r="H15" s="5">
        <v>4</v>
      </c>
      <c r="I15" s="5">
        <v>2</v>
      </c>
      <c r="J15" s="5"/>
      <c r="K15" s="5">
        <v>1</v>
      </c>
      <c r="L15" s="5"/>
      <c r="M15" s="5">
        <v>1</v>
      </c>
      <c r="N15" s="5">
        <v>2</v>
      </c>
      <c r="O15" s="5">
        <v>3</v>
      </c>
      <c r="P15" s="5">
        <v>6</v>
      </c>
      <c r="Q15" s="5">
        <v>4</v>
      </c>
      <c r="R15" s="5">
        <v>2</v>
      </c>
      <c r="S15" s="5">
        <v>3</v>
      </c>
      <c r="T15" s="5">
        <v>5</v>
      </c>
      <c r="U15" s="5"/>
      <c r="V15" s="5">
        <v>1</v>
      </c>
      <c r="W15" s="5">
        <v>8</v>
      </c>
      <c r="X15" s="5"/>
      <c r="Y15" s="5">
        <v>1</v>
      </c>
      <c r="Z15" s="5"/>
      <c r="AA15" s="5"/>
      <c r="AB15" s="5"/>
      <c r="AC15" s="5"/>
    </row>
    <row r="16" spans="1:29" s="7" customFormat="1">
      <c r="A16" s="4">
        <v>1934</v>
      </c>
      <c r="B16" s="5">
        <v>33</v>
      </c>
      <c r="C16" s="5"/>
      <c r="D16" s="5"/>
      <c r="E16" s="5">
        <v>1</v>
      </c>
      <c r="F16" s="5"/>
      <c r="G16" s="5"/>
      <c r="H16" s="5">
        <v>1</v>
      </c>
      <c r="I16" s="5">
        <v>2</v>
      </c>
      <c r="J16" s="5"/>
      <c r="K16" s="5">
        <v>2</v>
      </c>
      <c r="L16" s="5"/>
      <c r="M16" s="5"/>
      <c r="N16" s="5">
        <v>2</v>
      </c>
      <c r="O16" s="5">
        <v>4</v>
      </c>
      <c r="P16" s="5">
        <v>2</v>
      </c>
      <c r="Q16" s="5">
        <v>2</v>
      </c>
      <c r="R16" s="5">
        <v>9</v>
      </c>
      <c r="S16" s="5">
        <v>3</v>
      </c>
      <c r="T16" s="5">
        <v>3</v>
      </c>
      <c r="U16" s="5">
        <v>1</v>
      </c>
      <c r="V16" s="5"/>
      <c r="W16" s="5">
        <v>2</v>
      </c>
      <c r="X16" s="5"/>
      <c r="Y16" s="5"/>
      <c r="Z16" s="5"/>
      <c r="AA16" s="5"/>
      <c r="AB16" s="5"/>
      <c r="AC16" s="5"/>
    </row>
    <row r="17" spans="1:29" s="6" customFormat="1">
      <c r="A17" s="4">
        <v>1935</v>
      </c>
      <c r="B17" s="5">
        <v>25</v>
      </c>
      <c r="C17" s="5"/>
      <c r="D17" s="5"/>
      <c r="E17" s="5">
        <v>3</v>
      </c>
      <c r="F17" s="5">
        <v>1</v>
      </c>
      <c r="G17" s="5"/>
      <c r="H17" s="5">
        <v>4</v>
      </c>
      <c r="I17" s="5">
        <v>1</v>
      </c>
      <c r="J17" s="5"/>
      <c r="K17" s="5"/>
      <c r="L17" s="5">
        <v>1</v>
      </c>
      <c r="M17" s="5"/>
      <c r="N17" s="5">
        <v>1</v>
      </c>
      <c r="O17" s="5">
        <v>2</v>
      </c>
      <c r="P17" s="5">
        <v>2</v>
      </c>
      <c r="Q17" s="5">
        <v>3</v>
      </c>
      <c r="R17" s="5">
        <v>5</v>
      </c>
      <c r="S17" s="5">
        <v>3</v>
      </c>
      <c r="T17" s="5">
        <v>2</v>
      </c>
      <c r="U17" s="5"/>
      <c r="V17" s="5">
        <v>1</v>
      </c>
      <c r="W17" s="5"/>
      <c r="X17" s="5"/>
      <c r="Y17" s="5"/>
      <c r="Z17" s="5"/>
      <c r="AA17" s="5"/>
      <c r="AB17" s="5"/>
      <c r="AC17" s="5"/>
    </row>
    <row r="18" spans="1:29" s="6" customFormat="1">
      <c r="A18" s="4">
        <v>1936</v>
      </c>
      <c r="B18" s="5">
        <v>37</v>
      </c>
      <c r="C18" s="5"/>
      <c r="D18" s="5"/>
      <c r="E18" s="5">
        <v>1</v>
      </c>
      <c r="F18" s="5">
        <v>1</v>
      </c>
      <c r="G18" s="5">
        <v>2</v>
      </c>
      <c r="H18" s="5">
        <v>4</v>
      </c>
      <c r="I18" s="5">
        <v>4</v>
      </c>
      <c r="J18" s="5">
        <v>1</v>
      </c>
      <c r="K18" s="5"/>
      <c r="L18" s="5">
        <v>1</v>
      </c>
      <c r="M18" s="5">
        <v>2</v>
      </c>
      <c r="N18" s="5">
        <v>1</v>
      </c>
      <c r="O18" s="5">
        <v>3</v>
      </c>
      <c r="P18" s="5">
        <v>2</v>
      </c>
      <c r="Q18" s="5">
        <v>5</v>
      </c>
      <c r="R18" s="5">
        <v>6</v>
      </c>
      <c r="S18" s="5">
        <v>1</v>
      </c>
      <c r="T18" s="5">
        <v>1</v>
      </c>
      <c r="U18" s="5">
        <v>4</v>
      </c>
      <c r="V18" s="5">
        <v>2</v>
      </c>
      <c r="W18" s="5"/>
      <c r="X18" s="5"/>
      <c r="Y18" s="5"/>
      <c r="Z18" s="5"/>
      <c r="AA18" s="5"/>
      <c r="AB18" s="5"/>
      <c r="AC18" s="5"/>
    </row>
    <row r="19" spans="1:29" s="6" customFormat="1">
      <c r="A19" s="4">
        <v>1937</v>
      </c>
      <c r="B19" s="5">
        <v>21</v>
      </c>
      <c r="C19" s="5">
        <v>1</v>
      </c>
      <c r="D19" s="5"/>
      <c r="E19" s="5">
        <v>1</v>
      </c>
      <c r="F19" s="5"/>
      <c r="G19" s="5"/>
      <c r="H19" s="5">
        <v>2</v>
      </c>
      <c r="I19" s="5">
        <v>1</v>
      </c>
      <c r="J19" s="5"/>
      <c r="K19" s="5">
        <v>1</v>
      </c>
      <c r="L19" s="5">
        <v>2</v>
      </c>
      <c r="M19" s="5"/>
      <c r="N19" s="5">
        <v>1</v>
      </c>
      <c r="O19" s="5">
        <v>3</v>
      </c>
      <c r="P19" s="5">
        <v>1</v>
      </c>
      <c r="Q19" s="5">
        <v>2</v>
      </c>
      <c r="R19" s="5"/>
      <c r="S19" s="5">
        <v>3</v>
      </c>
      <c r="T19" s="5">
        <v>1</v>
      </c>
      <c r="U19" s="5">
        <v>2</v>
      </c>
      <c r="V19" s="5">
        <v>2</v>
      </c>
      <c r="W19" s="5"/>
      <c r="X19" s="5"/>
      <c r="Y19" s="5"/>
      <c r="Z19" s="5"/>
      <c r="AA19" s="5"/>
      <c r="AB19" s="5"/>
      <c r="AC19" s="5"/>
    </row>
    <row r="20" spans="1:29" s="7" customFormat="1">
      <c r="A20" s="4">
        <v>1938</v>
      </c>
      <c r="B20" s="5">
        <v>40</v>
      </c>
      <c r="C20" s="5">
        <v>1</v>
      </c>
      <c r="D20" s="5"/>
      <c r="E20" s="5">
        <v>2</v>
      </c>
      <c r="F20" s="5"/>
      <c r="G20" s="5">
        <v>1</v>
      </c>
      <c r="H20" s="5">
        <v>4</v>
      </c>
      <c r="I20" s="5">
        <v>3</v>
      </c>
      <c r="J20" s="5"/>
      <c r="K20" s="5">
        <v>1</v>
      </c>
      <c r="L20" s="5">
        <v>1</v>
      </c>
      <c r="M20" s="5"/>
      <c r="N20" s="5">
        <v>3</v>
      </c>
      <c r="O20" s="5">
        <v>3</v>
      </c>
      <c r="P20" s="5">
        <v>4</v>
      </c>
      <c r="Q20" s="5">
        <v>5</v>
      </c>
      <c r="R20" s="5">
        <v>5</v>
      </c>
      <c r="S20" s="5">
        <v>2</v>
      </c>
      <c r="T20" s="5">
        <v>1</v>
      </c>
      <c r="U20" s="5">
        <v>6</v>
      </c>
      <c r="V20" s="5"/>
      <c r="W20" s="5">
        <v>1</v>
      </c>
      <c r="X20" s="5">
        <v>1</v>
      </c>
      <c r="Y20" s="5"/>
      <c r="Z20" s="5"/>
      <c r="AA20" s="5"/>
      <c r="AB20" s="5"/>
      <c r="AC20" s="5"/>
    </row>
    <row r="21" spans="1:29" s="6" customFormat="1">
      <c r="A21" s="4">
        <v>1939</v>
      </c>
      <c r="B21" s="5">
        <v>39</v>
      </c>
      <c r="C21" s="5"/>
      <c r="D21" s="5"/>
      <c r="E21" s="5"/>
      <c r="F21" s="5">
        <v>1</v>
      </c>
      <c r="G21" s="5">
        <v>1</v>
      </c>
      <c r="H21" s="5">
        <v>2</v>
      </c>
      <c r="I21" s="5">
        <v>2</v>
      </c>
      <c r="J21" s="5">
        <v>1</v>
      </c>
      <c r="K21" s="5"/>
      <c r="L21" s="5"/>
      <c r="M21" s="5">
        <v>3</v>
      </c>
      <c r="N21" s="5">
        <v>3</v>
      </c>
      <c r="O21" s="5">
        <v>2</v>
      </c>
      <c r="P21" s="5">
        <v>2</v>
      </c>
      <c r="Q21" s="5">
        <v>3</v>
      </c>
      <c r="R21" s="5">
        <v>4</v>
      </c>
      <c r="S21" s="5">
        <v>4</v>
      </c>
      <c r="T21" s="5">
        <v>6</v>
      </c>
      <c r="U21" s="5">
        <v>4</v>
      </c>
      <c r="V21" s="5">
        <v>3</v>
      </c>
      <c r="W21" s="5"/>
      <c r="X21" s="5"/>
      <c r="Y21" s="5"/>
      <c r="Z21" s="5"/>
      <c r="AA21" s="5"/>
      <c r="AB21" s="5"/>
      <c r="AC21" s="5"/>
    </row>
    <row r="22" spans="1:29" s="6" customFormat="1">
      <c r="A22" s="4">
        <v>1940</v>
      </c>
      <c r="B22" s="5">
        <v>50</v>
      </c>
      <c r="C22" s="5"/>
      <c r="D22" s="5">
        <v>1</v>
      </c>
      <c r="E22" s="5">
        <v>2</v>
      </c>
      <c r="F22" s="5"/>
      <c r="G22" s="5">
        <v>1</v>
      </c>
      <c r="H22" s="5">
        <v>4</v>
      </c>
      <c r="I22" s="5">
        <v>3</v>
      </c>
      <c r="J22" s="5">
        <v>1</v>
      </c>
      <c r="K22" s="5">
        <v>1</v>
      </c>
      <c r="L22" s="5"/>
      <c r="M22" s="5">
        <v>2</v>
      </c>
      <c r="N22" s="5">
        <v>2</v>
      </c>
      <c r="O22" s="5">
        <v>5</v>
      </c>
      <c r="P22" s="5">
        <v>2</v>
      </c>
      <c r="Q22" s="5">
        <v>6</v>
      </c>
      <c r="R22" s="5">
        <v>8</v>
      </c>
      <c r="S22" s="5">
        <v>4</v>
      </c>
      <c r="T22" s="5">
        <v>5</v>
      </c>
      <c r="U22" s="5">
        <v>3</v>
      </c>
      <c r="V22" s="5">
        <v>2</v>
      </c>
      <c r="W22" s="5">
        <v>1</v>
      </c>
      <c r="X22" s="5"/>
      <c r="Y22" s="5">
        <v>1</v>
      </c>
      <c r="Z22" s="5"/>
      <c r="AA22" s="5"/>
      <c r="AB22" s="5"/>
      <c r="AC22" s="5"/>
    </row>
    <row r="23" spans="1:29" s="6" customFormat="1">
      <c r="A23" s="4">
        <v>1941</v>
      </c>
      <c r="B23" s="5">
        <v>50</v>
      </c>
      <c r="C23" s="5"/>
      <c r="D23" s="5">
        <v>2</v>
      </c>
      <c r="E23" s="5">
        <v>1</v>
      </c>
      <c r="F23" s="5">
        <v>2</v>
      </c>
      <c r="G23" s="5">
        <v>1</v>
      </c>
      <c r="H23" s="5">
        <v>6</v>
      </c>
      <c r="I23" s="5">
        <v>3</v>
      </c>
      <c r="J23" s="5"/>
      <c r="K23" s="5"/>
      <c r="L23" s="5">
        <v>1</v>
      </c>
      <c r="M23" s="5">
        <v>2</v>
      </c>
      <c r="N23" s="5">
        <v>3</v>
      </c>
      <c r="O23" s="5"/>
      <c r="P23" s="5">
        <v>4</v>
      </c>
      <c r="Q23" s="5">
        <v>3</v>
      </c>
      <c r="R23" s="5">
        <v>12</v>
      </c>
      <c r="S23" s="5">
        <v>3</v>
      </c>
      <c r="T23" s="5">
        <v>5</v>
      </c>
      <c r="U23" s="5">
        <v>4</v>
      </c>
      <c r="V23" s="5">
        <v>3</v>
      </c>
      <c r="W23" s="5"/>
      <c r="X23" s="5">
        <v>1</v>
      </c>
      <c r="Y23" s="5"/>
      <c r="Z23" s="5"/>
      <c r="AA23" s="5"/>
      <c r="AB23" s="5"/>
      <c r="AC23" s="5"/>
    </row>
    <row r="24" spans="1:29" s="6" customFormat="1">
      <c r="A24" s="4">
        <v>1942</v>
      </c>
      <c r="B24" s="5">
        <v>51</v>
      </c>
      <c r="C24" s="5">
        <v>1</v>
      </c>
      <c r="D24" s="5">
        <v>2</v>
      </c>
      <c r="E24" s="5">
        <v>3</v>
      </c>
      <c r="F24" s="5">
        <v>1</v>
      </c>
      <c r="G24" s="5">
        <v>1</v>
      </c>
      <c r="H24" s="5">
        <v>8</v>
      </c>
      <c r="I24" s="5"/>
      <c r="J24" s="5">
        <v>1</v>
      </c>
      <c r="K24" s="5">
        <v>1</v>
      </c>
      <c r="L24" s="5">
        <v>2</v>
      </c>
      <c r="M24" s="5">
        <v>2</v>
      </c>
      <c r="N24" s="5">
        <v>2</v>
      </c>
      <c r="O24" s="5">
        <v>3</v>
      </c>
      <c r="P24" s="5">
        <v>6</v>
      </c>
      <c r="Q24" s="5">
        <v>2</v>
      </c>
      <c r="R24" s="5">
        <v>2</v>
      </c>
      <c r="S24" s="5">
        <v>7</v>
      </c>
      <c r="T24" s="5">
        <v>7</v>
      </c>
      <c r="U24" s="5">
        <v>4</v>
      </c>
      <c r="V24" s="5">
        <v>1</v>
      </c>
      <c r="W24" s="5">
        <v>1</v>
      </c>
      <c r="X24" s="5"/>
      <c r="Y24" s="5">
        <v>2</v>
      </c>
      <c r="Z24" s="5"/>
      <c r="AA24" s="5"/>
      <c r="AB24" s="5"/>
      <c r="AC24" s="5"/>
    </row>
    <row r="25" spans="1:29" s="6" customFormat="1">
      <c r="A25" s="4">
        <v>1943</v>
      </c>
      <c r="B25" s="5">
        <v>47</v>
      </c>
      <c r="C25" s="5">
        <v>2</v>
      </c>
      <c r="D25" s="5">
        <v>1</v>
      </c>
      <c r="E25" s="5">
        <v>1</v>
      </c>
      <c r="F25" s="5">
        <v>5</v>
      </c>
      <c r="G25" s="5">
        <v>2</v>
      </c>
      <c r="H25" s="5">
        <v>11</v>
      </c>
      <c r="I25" s="5">
        <v>1</v>
      </c>
      <c r="J25" s="5"/>
      <c r="K25" s="5">
        <v>1</v>
      </c>
      <c r="L25" s="5"/>
      <c r="M25" s="5"/>
      <c r="N25" s="5">
        <v>1</v>
      </c>
      <c r="O25" s="5">
        <v>4</v>
      </c>
      <c r="P25" s="5">
        <v>1</v>
      </c>
      <c r="Q25" s="5">
        <v>7</v>
      </c>
      <c r="R25" s="5">
        <v>5</v>
      </c>
      <c r="S25" s="5">
        <v>6</v>
      </c>
      <c r="T25" s="5">
        <v>4</v>
      </c>
      <c r="U25" s="5">
        <v>3</v>
      </c>
      <c r="V25" s="5">
        <v>3</v>
      </c>
      <c r="W25" s="5"/>
      <c r="X25" s="5"/>
      <c r="Y25" s="5"/>
      <c r="Z25" s="5"/>
      <c r="AA25" s="5"/>
      <c r="AB25" s="5"/>
      <c r="AC25" s="5"/>
    </row>
    <row r="26" spans="1:29" s="6" customFormat="1">
      <c r="A26" s="4">
        <v>1944</v>
      </c>
      <c r="B26" s="5">
        <v>45</v>
      </c>
      <c r="C26" s="5"/>
      <c r="D26" s="5"/>
      <c r="E26" s="5">
        <v>1</v>
      </c>
      <c r="F26" s="5"/>
      <c r="G26" s="5">
        <v>2</v>
      </c>
      <c r="H26" s="5">
        <v>3</v>
      </c>
      <c r="I26" s="5">
        <v>1</v>
      </c>
      <c r="J26" s="5"/>
      <c r="K26" s="5">
        <v>1</v>
      </c>
      <c r="L26" s="5">
        <v>3</v>
      </c>
      <c r="M26" s="5"/>
      <c r="N26" s="5">
        <v>3</v>
      </c>
      <c r="O26" s="5">
        <v>2</v>
      </c>
      <c r="P26" s="5">
        <v>1</v>
      </c>
      <c r="Q26" s="5">
        <v>7</v>
      </c>
      <c r="R26" s="5">
        <v>4</v>
      </c>
      <c r="S26" s="5">
        <v>5</v>
      </c>
      <c r="T26" s="5">
        <v>6</v>
      </c>
      <c r="U26" s="5">
        <v>4</v>
      </c>
      <c r="V26" s="5">
        <v>4</v>
      </c>
      <c r="W26" s="5">
        <v>1</v>
      </c>
      <c r="X26" s="5"/>
      <c r="Y26" s="5"/>
      <c r="Z26" s="5"/>
      <c r="AA26" s="5"/>
      <c r="AB26" s="5"/>
      <c r="AC26" s="5"/>
    </row>
    <row r="27" spans="1:29" s="6" customFormat="1">
      <c r="A27" s="4">
        <v>1945</v>
      </c>
      <c r="B27" s="5">
        <v>70</v>
      </c>
      <c r="C27" s="5"/>
      <c r="D27" s="5">
        <v>1</v>
      </c>
      <c r="E27" s="5">
        <v>3</v>
      </c>
      <c r="F27" s="5">
        <v>2</v>
      </c>
      <c r="G27" s="5">
        <v>2</v>
      </c>
      <c r="H27" s="5">
        <v>8</v>
      </c>
      <c r="I27" s="5">
        <v>4</v>
      </c>
      <c r="J27" s="5">
        <v>1</v>
      </c>
      <c r="K27" s="5"/>
      <c r="L27" s="5">
        <v>1</v>
      </c>
      <c r="M27" s="5">
        <v>2</v>
      </c>
      <c r="N27" s="5">
        <v>5</v>
      </c>
      <c r="O27" s="5">
        <v>2</v>
      </c>
      <c r="P27" s="5">
        <v>6</v>
      </c>
      <c r="Q27" s="5">
        <v>5</v>
      </c>
      <c r="R27" s="5">
        <v>12</v>
      </c>
      <c r="S27" s="5">
        <v>4</v>
      </c>
      <c r="T27" s="5">
        <v>4</v>
      </c>
      <c r="U27" s="5">
        <v>10</v>
      </c>
      <c r="V27" s="5">
        <v>3</v>
      </c>
      <c r="W27" s="5">
        <v>1</v>
      </c>
      <c r="X27" s="5">
        <v>1</v>
      </c>
      <c r="Y27" s="5">
        <v>1</v>
      </c>
      <c r="Z27" s="5"/>
      <c r="AA27" s="5"/>
      <c r="AB27" s="5"/>
      <c r="AC27" s="5"/>
    </row>
    <row r="28" spans="1:29" s="6" customFormat="1">
      <c r="A28" s="4">
        <v>1946</v>
      </c>
      <c r="B28" s="5">
        <v>65</v>
      </c>
      <c r="C28" s="5"/>
      <c r="D28" s="5">
        <v>1</v>
      </c>
      <c r="E28" s="5"/>
      <c r="F28" s="5">
        <v>1</v>
      </c>
      <c r="G28" s="5">
        <v>1</v>
      </c>
      <c r="H28" s="5">
        <v>3</v>
      </c>
      <c r="I28" s="5">
        <v>5</v>
      </c>
      <c r="J28" s="5"/>
      <c r="K28" s="5">
        <v>1</v>
      </c>
      <c r="L28" s="5">
        <v>3</v>
      </c>
      <c r="M28" s="5"/>
      <c r="N28" s="5"/>
      <c r="O28" s="5">
        <v>4</v>
      </c>
      <c r="P28" s="5">
        <v>5</v>
      </c>
      <c r="Q28" s="5">
        <v>11</v>
      </c>
      <c r="R28" s="5">
        <v>11</v>
      </c>
      <c r="S28" s="5">
        <v>8</v>
      </c>
      <c r="T28" s="5">
        <v>8</v>
      </c>
      <c r="U28" s="5">
        <v>1</v>
      </c>
      <c r="V28" s="5">
        <v>2</v>
      </c>
      <c r="W28" s="5">
        <v>2</v>
      </c>
      <c r="X28" s="5">
        <v>1</v>
      </c>
      <c r="Y28" s="5"/>
      <c r="Z28" s="5"/>
      <c r="AA28" s="5"/>
      <c r="AB28" s="5"/>
      <c r="AC28" s="5"/>
    </row>
    <row r="29" spans="1:29" s="6" customFormat="1">
      <c r="A29" s="4">
        <v>1947</v>
      </c>
      <c r="B29" s="5">
        <v>76</v>
      </c>
      <c r="C29" s="5">
        <v>3</v>
      </c>
      <c r="D29" s="5">
        <v>3</v>
      </c>
      <c r="E29" s="5"/>
      <c r="F29" s="5">
        <v>3</v>
      </c>
      <c r="G29" s="5">
        <v>3</v>
      </c>
      <c r="H29" s="5">
        <v>12</v>
      </c>
      <c r="I29" s="5">
        <v>3</v>
      </c>
      <c r="J29" s="5">
        <v>1</v>
      </c>
      <c r="K29" s="5"/>
      <c r="L29" s="5"/>
      <c r="M29" s="5"/>
      <c r="N29" s="5">
        <v>2</v>
      </c>
      <c r="O29" s="5">
        <v>3</v>
      </c>
      <c r="P29" s="5">
        <v>2</v>
      </c>
      <c r="Q29" s="5">
        <v>8</v>
      </c>
      <c r="R29" s="5">
        <v>11</v>
      </c>
      <c r="S29" s="5">
        <v>12</v>
      </c>
      <c r="T29" s="5">
        <v>11</v>
      </c>
      <c r="U29" s="5">
        <v>5</v>
      </c>
      <c r="V29" s="5">
        <v>5</v>
      </c>
      <c r="W29" s="5">
        <v>1</v>
      </c>
      <c r="X29" s="5"/>
      <c r="Y29" s="5"/>
      <c r="Z29" s="5"/>
      <c r="AA29" s="5"/>
      <c r="AB29" s="5"/>
      <c r="AC29" s="5"/>
    </row>
    <row r="30" spans="1:29" s="6" customFormat="1">
      <c r="A30" s="4">
        <v>1948</v>
      </c>
      <c r="B30" s="5">
        <v>71</v>
      </c>
      <c r="C30" s="5"/>
      <c r="D30" s="5">
        <v>1</v>
      </c>
      <c r="E30" s="5">
        <v>1</v>
      </c>
      <c r="F30" s="5"/>
      <c r="G30" s="5">
        <v>3</v>
      </c>
      <c r="H30" s="5">
        <v>5</v>
      </c>
      <c r="I30" s="5">
        <v>2</v>
      </c>
      <c r="J30" s="5">
        <v>1</v>
      </c>
      <c r="K30" s="5">
        <v>2</v>
      </c>
      <c r="L30" s="5">
        <v>2</v>
      </c>
      <c r="M30" s="5">
        <v>2</v>
      </c>
      <c r="N30" s="5">
        <v>3</v>
      </c>
      <c r="O30" s="5">
        <v>5</v>
      </c>
      <c r="P30" s="5">
        <v>8</v>
      </c>
      <c r="Q30" s="5">
        <v>5</v>
      </c>
      <c r="R30" s="5">
        <v>3</v>
      </c>
      <c r="S30" s="5">
        <v>9</v>
      </c>
      <c r="T30" s="5">
        <v>13</v>
      </c>
      <c r="U30" s="5">
        <v>7</v>
      </c>
      <c r="V30" s="5">
        <v>2</v>
      </c>
      <c r="W30" s="5">
        <v>1</v>
      </c>
      <c r="X30" s="5"/>
      <c r="Y30" s="5">
        <v>1</v>
      </c>
      <c r="Z30" s="5"/>
      <c r="AA30" s="5"/>
      <c r="AB30" s="5"/>
      <c r="AC30" s="5"/>
    </row>
    <row r="31" spans="1:29" s="6" customFormat="1">
      <c r="A31" s="4">
        <v>1949</v>
      </c>
      <c r="B31" s="5">
        <v>87</v>
      </c>
      <c r="C31" s="5">
        <v>2</v>
      </c>
      <c r="D31" s="5">
        <v>1</v>
      </c>
      <c r="E31" s="5">
        <v>2</v>
      </c>
      <c r="F31" s="5">
        <v>5</v>
      </c>
      <c r="G31" s="5">
        <v>3</v>
      </c>
      <c r="H31" s="5">
        <v>13</v>
      </c>
      <c r="I31" s="5">
        <v>6</v>
      </c>
      <c r="J31" s="5"/>
      <c r="K31" s="5">
        <v>1</v>
      </c>
      <c r="L31" s="5">
        <v>1</v>
      </c>
      <c r="M31" s="5">
        <v>4</v>
      </c>
      <c r="N31" s="5">
        <v>1</v>
      </c>
      <c r="O31" s="5">
        <v>3</v>
      </c>
      <c r="P31" s="5">
        <v>8</v>
      </c>
      <c r="Q31" s="5">
        <v>10</v>
      </c>
      <c r="R31" s="5">
        <v>12</v>
      </c>
      <c r="S31" s="5">
        <v>8</v>
      </c>
      <c r="T31" s="5">
        <v>4</v>
      </c>
      <c r="U31" s="5">
        <v>10</v>
      </c>
      <c r="V31" s="5">
        <v>5</v>
      </c>
      <c r="W31" s="5">
        <v>1</v>
      </c>
      <c r="X31" s="5"/>
      <c r="Y31" s="5"/>
      <c r="Z31" s="5"/>
      <c r="AA31" s="5"/>
      <c r="AB31" s="5"/>
      <c r="AC31" s="5"/>
    </row>
    <row r="32" spans="1:29" s="6" customFormat="1">
      <c r="A32" s="4">
        <v>1950</v>
      </c>
      <c r="B32" s="5">
        <v>89</v>
      </c>
      <c r="C32" s="5"/>
      <c r="D32" s="5">
        <v>1</v>
      </c>
      <c r="E32" s="5">
        <v>2</v>
      </c>
      <c r="F32" s="5">
        <v>4</v>
      </c>
      <c r="G32" s="5">
        <v>2</v>
      </c>
      <c r="H32" s="5">
        <v>9</v>
      </c>
      <c r="I32" s="5">
        <v>4</v>
      </c>
      <c r="J32" s="5"/>
      <c r="K32" s="5">
        <v>1</v>
      </c>
      <c r="L32" s="5">
        <v>2</v>
      </c>
      <c r="M32" s="5">
        <v>4</v>
      </c>
      <c r="N32" s="5">
        <v>6</v>
      </c>
      <c r="O32" s="5">
        <v>5</v>
      </c>
      <c r="P32" s="5">
        <v>4</v>
      </c>
      <c r="Q32" s="5">
        <v>7</v>
      </c>
      <c r="R32" s="5">
        <v>7</v>
      </c>
      <c r="S32" s="5">
        <v>9</v>
      </c>
      <c r="T32" s="5">
        <v>12</v>
      </c>
      <c r="U32" s="5">
        <v>12</v>
      </c>
      <c r="V32" s="5">
        <v>1</v>
      </c>
      <c r="W32" s="5">
        <v>2</v>
      </c>
      <c r="X32" s="5">
        <v>1</v>
      </c>
      <c r="Y32" s="5">
        <v>2</v>
      </c>
      <c r="Z32" s="5"/>
      <c r="AA32" s="5"/>
      <c r="AB32" s="5">
        <v>1</v>
      </c>
      <c r="AC32" s="5"/>
    </row>
    <row r="33" spans="1:30" s="6" customFormat="1">
      <c r="A33" s="4">
        <v>1951</v>
      </c>
      <c r="B33" s="5">
        <v>87</v>
      </c>
      <c r="C33" s="5">
        <v>2</v>
      </c>
      <c r="D33" s="5">
        <v>1</v>
      </c>
      <c r="E33" s="5">
        <v>4</v>
      </c>
      <c r="F33" s="5">
        <v>4</v>
      </c>
      <c r="G33" s="5">
        <v>1</v>
      </c>
      <c r="H33" s="5">
        <v>12</v>
      </c>
      <c r="I33" s="5">
        <v>6</v>
      </c>
      <c r="J33" s="5"/>
      <c r="K33" s="5"/>
      <c r="L33" s="5"/>
      <c r="M33" s="5">
        <v>2</v>
      </c>
      <c r="N33" s="5">
        <v>4</v>
      </c>
      <c r="O33" s="5">
        <v>4</v>
      </c>
      <c r="P33" s="5">
        <v>6</v>
      </c>
      <c r="Q33" s="5">
        <v>7</v>
      </c>
      <c r="R33" s="5">
        <v>17</v>
      </c>
      <c r="S33" s="5">
        <v>8</v>
      </c>
      <c r="T33" s="5">
        <v>5</v>
      </c>
      <c r="U33" s="5">
        <v>7</v>
      </c>
      <c r="V33" s="5">
        <v>4</v>
      </c>
      <c r="W33" s="5">
        <v>3</v>
      </c>
      <c r="X33" s="5">
        <v>1</v>
      </c>
      <c r="Y33" s="5">
        <v>1</v>
      </c>
      <c r="Z33" s="5"/>
      <c r="AA33" s="5"/>
      <c r="AB33" s="5"/>
      <c r="AC33" s="5"/>
    </row>
    <row r="34" spans="1:30" s="8" customFormat="1">
      <c r="A34" s="4">
        <v>1952</v>
      </c>
      <c r="B34" s="5">
        <v>90</v>
      </c>
      <c r="C34" s="5">
        <v>1</v>
      </c>
      <c r="D34" s="5"/>
      <c r="E34" s="5">
        <v>2</v>
      </c>
      <c r="F34" s="5">
        <v>2</v>
      </c>
      <c r="G34" s="5">
        <v>2</v>
      </c>
      <c r="H34" s="5">
        <v>7</v>
      </c>
      <c r="I34" s="5">
        <v>8</v>
      </c>
      <c r="J34" s="5">
        <v>2</v>
      </c>
      <c r="K34" s="5">
        <v>1</v>
      </c>
      <c r="L34" s="5"/>
      <c r="M34" s="5">
        <v>1</v>
      </c>
      <c r="N34" s="5"/>
      <c r="O34" s="5">
        <v>3</v>
      </c>
      <c r="P34" s="5">
        <v>6</v>
      </c>
      <c r="Q34" s="5">
        <v>7</v>
      </c>
      <c r="R34" s="5">
        <v>11</v>
      </c>
      <c r="S34" s="5">
        <v>10</v>
      </c>
      <c r="T34" s="5">
        <v>9</v>
      </c>
      <c r="U34" s="5">
        <v>9</v>
      </c>
      <c r="V34" s="5">
        <v>9</v>
      </c>
      <c r="W34" s="5">
        <v>2</v>
      </c>
      <c r="X34" s="5">
        <v>1</v>
      </c>
      <c r="Y34" s="5">
        <v>3</v>
      </c>
      <c r="Z34" s="5"/>
      <c r="AA34" s="5"/>
      <c r="AB34" s="5"/>
      <c r="AC34" s="5">
        <v>1</v>
      </c>
      <c r="AD34" s="6"/>
    </row>
    <row r="35" spans="1:30" s="8" customFormat="1">
      <c r="A35" s="4">
        <v>1953</v>
      </c>
      <c r="B35" s="5">
        <v>90</v>
      </c>
      <c r="C35" s="5">
        <v>1</v>
      </c>
      <c r="D35" s="5">
        <v>2</v>
      </c>
      <c r="E35" s="5">
        <v>1</v>
      </c>
      <c r="F35" s="5">
        <v>3</v>
      </c>
      <c r="G35" s="5"/>
      <c r="H35" s="5">
        <v>7</v>
      </c>
      <c r="I35" s="5">
        <v>6</v>
      </c>
      <c r="J35" s="5"/>
      <c r="K35" s="5"/>
      <c r="L35" s="5">
        <v>1</v>
      </c>
      <c r="M35" s="5">
        <v>1</v>
      </c>
      <c r="N35" s="5">
        <v>1</v>
      </c>
      <c r="O35" s="5">
        <v>3</v>
      </c>
      <c r="P35" s="5">
        <v>9</v>
      </c>
      <c r="Q35" s="5">
        <v>9</v>
      </c>
      <c r="R35" s="5">
        <v>14</v>
      </c>
      <c r="S35" s="5">
        <v>9</v>
      </c>
      <c r="T35" s="5">
        <v>7</v>
      </c>
      <c r="U35" s="5">
        <v>10</v>
      </c>
      <c r="V35" s="5">
        <v>7</v>
      </c>
      <c r="W35" s="5">
        <v>6</v>
      </c>
      <c r="X35" s="5"/>
      <c r="Y35" s="5"/>
      <c r="Z35" s="5"/>
      <c r="AA35" s="5"/>
      <c r="AB35" s="5"/>
      <c r="AC35" s="5"/>
    </row>
    <row r="36" spans="1:30" s="6" customFormat="1">
      <c r="A36" s="4">
        <v>1954</v>
      </c>
      <c r="B36" s="5">
        <v>88</v>
      </c>
      <c r="C36" s="5"/>
      <c r="D36" s="5">
        <v>1</v>
      </c>
      <c r="E36" s="5">
        <v>2</v>
      </c>
      <c r="F36" s="5">
        <v>3</v>
      </c>
      <c r="G36" s="5"/>
      <c r="H36" s="5">
        <v>6</v>
      </c>
      <c r="I36" s="5">
        <v>5</v>
      </c>
      <c r="J36" s="5">
        <v>2</v>
      </c>
      <c r="K36" s="5"/>
      <c r="L36" s="5">
        <v>1</v>
      </c>
      <c r="M36" s="5">
        <v>3</v>
      </c>
      <c r="N36" s="5">
        <v>2</v>
      </c>
      <c r="O36" s="5">
        <v>5</v>
      </c>
      <c r="P36" s="5">
        <v>5</v>
      </c>
      <c r="Q36" s="5">
        <v>6</v>
      </c>
      <c r="R36" s="5">
        <v>17</v>
      </c>
      <c r="S36" s="5">
        <v>9</v>
      </c>
      <c r="T36" s="5">
        <v>7</v>
      </c>
      <c r="U36" s="5">
        <v>7</v>
      </c>
      <c r="V36" s="5">
        <v>2</v>
      </c>
      <c r="W36" s="5">
        <v>8</v>
      </c>
      <c r="X36" s="5">
        <v>3</v>
      </c>
      <c r="Y36" s="5"/>
      <c r="Z36" s="5"/>
      <c r="AA36" s="5"/>
      <c r="AB36" s="5"/>
      <c r="AC36" s="5"/>
    </row>
    <row r="37" spans="1:30" s="8" customFormat="1">
      <c r="A37" s="4">
        <v>1955</v>
      </c>
      <c r="B37" s="5">
        <v>91</v>
      </c>
      <c r="C37" s="5"/>
      <c r="D37" s="5"/>
      <c r="E37" s="5">
        <v>2</v>
      </c>
      <c r="F37" s="5">
        <v>2</v>
      </c>
      <c r="G37" s="5">
        <v>1</v>
      </c>
      <c r="H37" s="5">
        <v>5</v>
      </c>
      <c r="I37" s="5">
        <v>3</v>
      </c>
      <c r="J37" s="5">
        <v>2</v>
      </c>
      <c r="K37" s="5">
        <v>1</v>
      </c>
      <c r="L37" s="5">
        <v>2</v>
      </c>
      <c r="M37" s="5">
        <v>2</v>
      </c>
      <c r="N37" s="5">
        <v>5</v>
      </c>
      <c r="O37" s="5">
        <v>5</v>
      </c>
      <c r="P37" s="5">
        <v>4</v>
      </c>
      <c r="Q37" s="5">
        <v>9</v>
      </c>
      <c r="R37" s="5">
        <v>12</v>
      </c>
      <c r="S37" s="5">
        <v>9</v>
      </c>
      <c r="T37" s="5">
        <v>10</v>
      </c>
      <c r="U37" s="5">
        <v>5</v>
      </c>
      <c r="V37" s="5">
        <v>9</v>
      </c>
      <c r="W37" s="5">
        <v>4</v>
      </c>
      <c r="X37" s="5">
        <v>3</v>
      </c>
      <c r="Y37" s="5">
        <v>1</v>
      </c>
      <c r="Z37" s="5"/>
      <c r="AA37" s="5"/>
      <c r="AB37" s="5"/>
      <c r="AC37" s="5"/>
    </row>
    <row r="38" spans="1:30" s="6" customFormat="1">
      <c r="A38" s="4">
        <v>1956</v>
      </c>
      <c r="B38" s="5">
        <v>111</v>
      </c>
      <c r="C38" s="5"/>
      <c r="D38" s="5">
        <v>2</v>
      </c>
      <c r="E38" s="5">
        <v>3</v>
      </c>
      <c r="F38" s="5">
        <v>2</v>
      </c>
      <c r="G38" s="5">
        <v>5</v>
      </c>
      <c r="H38" s="5">
        <v>12</v>
      </c>
      <c r="I38" s="5">
        <v>9</v>
      </c>
      <c r="J38" s="5">
        <v>2</v>
      </c>
      <c r="K38" s="5"/>
      <c r="L38" s="5"/>
      <c r="M38" s="5">
        <v>2</v>
      </c>
      <c r="N38" s="5">
        <v>5</v>
      </c>
      <c r="O38" s="5">
        <v>6</v>
      </c>
      <c r="P38" s="5">
        <v>8</v>
      </c>
      <c r="Q38" s="5">
        <v>10</v>
      </c>
      <c r="R38" s="5">
        <v>6</v>
      </c>
      <c r="S38" s="5">
        <v>10</v>
      </c>
      <c r="T38" s="5">
        <v>14</v>
      </c>
      <c r="U38" s="5">
        <v>9</v>
      </c>
      <c r="V38" s="5">
        <v>10</v>
      </c>
      <c r="W38" s="5">
        <v>2</v>
      </c>
      <c r="X38" s="5">
        <v>4</v>
      </c>
      <c r="Y38" s="5">
        <v>2</v>
      </c>
      <c r="Z38" s="5"/>
      <c r="AA38" s="5"/>
      <c r="AB38" s="5"/>
      <c r="AC38" s="5"/>
    </row>
    <row r="39" spans="1:30" s="6" customFormat="1">
      <c r="A39" s="4">
        <v>1957</v>
      </c>
      <c r="B39" s="5">
        <v>98</v>
      </c>
      <c r="C39" s="5">
        <v>2</v>
      </c>
      <c r="D39" s="5">
        <v>1</v>
      </c>
      <c r="E39" s="5">
        <v>3</v>
      </c>
      <c r="F39" s="5"/>
      <c r="G39" s="5">
        <v>3</v>
      </c>
      <c r="H39" s="5">
        <v>9</v>
      </c>
      <c r="I39" s="5">
        <v>4</v>
      </c>
      <c r="J39" s="5">
        <v>1</v>
      </c>
      <c r="K39" s="5"/>
      <c r="L39" s="5">
        <v>2</v>
      </c>
      <c r="M39" s="5">
        <v>1</v>
      </c>
      <c r="N39" s="5">
        <v>1</v>
      </c>
      <c r="O39" s="5">
        <v>3</v>
      </c>
      <c r="P39" s="5">
        <v>7</v>
      </c>
      <c r="Q39" s="5">
        <v>6</v>
      </c>
      <c r="R39" s="5">
        <v>8</v>
      </c>
      <c r="S39" s="5">
        <v>18</v>
      </c>
      <c r="T39" s="5">
        <v>9</v>
      </c>
      <c r="U39" s="5">
        <v>14</v>
      </c>
      <c r="V39" s="5">
        <v>8</v>
      </c>
      <c r="W39" s="5">
        <v>3</v>
      </c>
      <c r="X39" s="5">
        <v>3</v>
      </c>
      <c r="Y39" s="5">
        <v>1</v>
      </c>
      <c r="Z39" s="5"/>
      <c r="AA39" s="5"/>
      <c r="AB39" s="5"/>
      <c r="AC39" s="5"/>
    </row>
    <row r="40" spans="1:30" s="6" customFormat="1">
      <c r="A40" s="4">
        <v>1958</v>
      </c>
      <c r="B40" s="5">
        <v>113</v>
      </c>
      <c r="C40" s="5">
        <v>1</v>
      </c>
      <c r="D40" s="5">
        <v>3</v>
      </c>
      <c r="E40" s="5">
        <v>4</v>
      </c>
      <c r="F40" s="5">
        <v>3</v>
      </c>
      <c r="G40" s="5">
        <v>2</v>
      </c>
      <c r="H40" s="5">
        <v>13</v>
      </c>
      <c r="I40" s="5">
        <v>8</v>
      </c>
      <c r="J40" s="5">
        <v>2</v>
      </c>
      <c r="K40" s="5">
        <v>1</v>
      </c>
      <c r="L40" s="5">
        <v>3</v>
      </c>
      <c r="M40" s="5">
        <v>3</v>
      </c>
      <c r="N40" s="5">
        <v>1</v>
      </c>
      <c r="O40" s="5"/>
      <c r="P40" s="5">
        <v>9</v>
      </c>
      <c r="Q40" s="5">
        <v>10</v>
      </c>
      <c r="R40" s="5">
        <v>11</v>
      </c>
      <c r="S40" s="5">
        <v>17</v>
      </c>
      <c r="T40" s="5">
        <v>8</v>
      </c>
      <c r="U40" s="5">
        <v>11</v>
      </c>
      <c r="V40" s="5">
        <v>9</v>
      </c>
      <c r="W40" s="5">
        <v>3</v>
      </c>
      <c r="X40" s="5">
        <v>2</v>
      </c>
      <c r="Y40" s="5">
        <v>2</v>
      </c>
      <c r="Z40" s="5"/>
      <c r="AA40" s="5"/>
      <c r="AB40" s="5"/>
      <c r="AC40" s="5"/>
    </row>
    <row r="41" spans="1:30" s="6" customFormat="1">
      <c r="A41" s="4">
        <v>1959</v>
      </c>
      <c r="B41" s="5">
        <v>120</v>
      </c>
      <c r="C41" s="5">
        <v>1</v>
      </c>
      <c r="D41" s="5">
        <v>3</v>
      </c>
      <c r="E41" s="5">
        <v>3</v>
      </c>
      <c r="F41" s="5">
        <v>5</v>
      </c>
      <c r="G41" s="5">
        <v>3</v>
      </c>
      <c r="H41" s="5">
        <v>15</v>
      </c>
      <c r="I41" s="5">
        <v>7</v>
      </c>
      <c r="J41" s="5">
        <v>3</v>
      </c>
      <c r="K41" s="5">
        <v>1</v>
      </c>
      <c r="L41" s="5"/>
      <c r="M41" s="5">
        <v>1</v>
      </c>
      <c r="N41" s="5">
        <v>3</v>
      </c>
      <c r="O41" s="5">
        <v>5</v>
      </c>
      <c r="P41" s="5">
        <v>8</v>
      </c>
      <c r="Q41" s="5">
        <v>7</v>
      </c>
      <c r="R41" s="5">
        <v>17</v>
      </c>
      <c r="S41" s="5">
        <v>12</v>
      </c>
      <c r="T41" s="5">
        <v>16</v>
      </c>
      <c r="U41" s="5">
        <v>9</v>
      </c>
      <c r="V41" s="5">
        <v>8</v>
      </c>
      <c r="W41" s="5">
        <v>4</v>
      </c>
      <c r="X41" s="5">
        <v>1</v>
      </c>
      <c r="Y41" s="5">
        <v>2</v>
      </c>
      <c r="Z41" s="5"/>
      <c r="AA41" s="5"/>
      <c r="AB41" s="5">
        <v>1</v>
      </c>
      <c r="AC41" s="5"/>
      <c r="AD41" s="6" t="s">
        <v>29</v>
      </c>
    </row>
    <row r="42" spans="1:30" s="6" customFormat="1">
      <c r="A42" s="4">
        <v>1960</v>
      </c>
      <c r="B42" s="5">
        <v>125</v>
      </c>
      <c r="C42" s="5">
        <v>2</v>
      </c>
      <c r="D42" s="5">
        <v>4</v>
      </c>
      <c r="E42" s="5">
        <v>1</v>
      </c>
      <c r="F42" s="5">
        <v>4</v>
      </c>
      <c r="G42" s="5">
        <v>2</v>
      </c>
      <c r="H42" s="5">
        <v>13</v>
      </c>
      <c r="I42" s="5">
        <v>9</v>
      </c>
      <c r="J42" s="5"/>
      <c r="K42" s="5"/>
      <c r="L42" s="5">
        <v>1</v>
      </c>
      <c r="M42" s="5">
        <v>1</v>
      </c>
      <c r="N42" s="5">
        <v>2</v>
      </c>
      <c r="O42" s="5">
        <v>3</v>
      </c>
      <c r="P42" s="5">
        <v>7</v>
      </c>
      <c r="Q42" s="5">
        <v>10</v>
      </c>
      <c r="R42" s="5">
        <v>11</v>
      </c>
      <c r="S42" s="5">
        <v>19</v>
      </c>
      <c r="T42" s="5">
        <v>11</v>
      </c>
      <c r="U42" s="5">
        <v>13</v>
      </c>
      <c r="V42" s="5">
        <v>10</v>
      </c>
      <c r="W42" s="5">
        <v>6</v>
      </c>
      <c r="X42" s="5">
        <v>5</v>
      </c>
      <c r="Y42" s="5">
        <v>2</v>
      </c>
      <c r="Z42" s="5"/>
      <c r="AA42" s="5">
        <v>1</v>
      </c>
      <c r="AB42" s="5"/>
      <c r="AC42" s="5">
        <v>1</v>
      </c>
    </row>
    <row r="43" spans="1:30" s="6" customFormat="1">
      <c r="A43" s="4">
        <v>1961</v>
      </c>
      <c r="B43" s="5">
        <v>140</v>
      </c>
      <c r="C43" s="5">
        <v>1</v>
      </c>
      <c r="D43" s="5">
        <v>1</v>
      </c>
      <c r="E43" s="5">
        <v>3</v>
      </c>
      <c r="F43" s="5">
        <v>2</v>
      </c>
      <c r="G43" s="5">
        <v>4</v>
      </c>
      <c r="H43" s="5">
        <v>11</v>
      </c>
      <c r="I43" s="5">
        <v>3</v>
      </c>
      <c r="J43" s="5">
        <v>1</v>
      </c>
      <c r="K43" s="5">
        <v>3</v>
      </c>
      <c r="L43" s="5">
        <v>1</v>
      </c>
      <c r="M43" s="5">
        <v>1</v>
      </c>
      <c r="N43" s="5">
        <v>8</v>
      </c>
      <c r="O43" s="5">
        <v>4</v>
      </c>
      <c r="P43" s="5">
        <v>10</v>
      </c>
      <c r="Q43" s="5">
        <v>11</v>
      </c>
      <c r="R43" s="5">
        <v>12</v>
      </c>
      <c r="S43" s="5">
        <v>13</v>
      </c>
      <c r="T43" s="5">
        <v>22</v>
      </c>
      <c r="U43" s="5">
        <v>13</v>
      </c>
      <c r="V43" s="5">
        <v>11</v>
      </c>
      <c r="W43" s="5">
        <v>5</v>
      </c>
      <c r="X43" s="5">
        <v>5</v>
      </c>
      <c r="Y43" s="5">
        <v>2</v>
      </c>
      <c r="Z43" s="5">
        <v>3</v>
      </c>
      <c r="AA43" s="5">
        <v>1</v>
      </c>
      <c r="AB43" s="5"/>
      <c r="AC43" s="5"/>
      <c r="AD43" s="9"/>
    </row>
    <row r="44" spans="1:30" s="6" customFormat="1">
      <c r="A44" s="4">
        <v>1962</v>
      </c>
      <c r="B44" s="5">
        <v>154</v>
      </c>
      <c r="C44" s="5"/>
      <c r="D44" s="5">
        <v>4</v>
      </c>
      <c r="E44" s="5">
        <v>2</v>
      </c>
      <c r="F44" s="5">
        <v>4</v>
      </c>
      <c r="G44" s="5">
        <v>4</v>
      </c>
      <c r="H44" s="10">
        <v>14</v>
      </c>
      <c r="I44" s="10">
        <v>13</v>
      </c>
      <c r="J44" s="10">
        <v>2</v>
      </c>
      <c r="K44" s="10">
        <v>1</v>
      </c>
      <c r="L44" s="10">
        <v>1</v>
      </c>
      <c r="M44" s="10"/>
      <c r="N44" s="10">
        <v>3</v>
      </c>
      <c r="O44" s="10">
        <v>6</v>
      </c>
      <c r="P44" s="10">
        <v>9</v>
      </c>
      <c r="Q44" s="10">
        <v>9</v>
      </c>
      <c r="R44" s="10">
        <v>15</v>
      </c>
      <c r="S44" s="10">
        <v>23</v>
      </c>
      <c r="T44" s="10">
        <v>20</v>
      </c>
      <c r="U44" s="10">
        <v>16</v>
      </c>
      <c r="V44" s="10">
        <v>9</v>
      </c>
      <c r="W44" s="10">
        <v>8</v>
      </c>
      <c r="X44" s="10">
        <v>3</v>
      </c>
      <c r="Y44" s="5">
        <v>2</v>
      </c>
      <c r="Z44" s="5"/>
      <c r="AA44" s="5"/>
      <c r="AB44" s="5"/>
      <c r="AC44" s="5"/>
    </row>
    <row r="45" spans="1:30" s="6" customFormat="1">
      <c r="A45" s="4">
        <v>1963</v>
      </c>
      <c r="B45" s="5">
        <v>117</v>
      </c>
      <c r="C45" s="5">
        <v>2</v>
      </c>
      <c r="D45" s="5">
        <v>1</v>
      </c>
      <c r="E45" s="5"/>
      <c r="F45" s="5">
        <v>2</v>
      </c>
      <c r="G45" s="5">
        <v>1</v>
      </c>
      <c r="H45" s="10">
        <v>6</v>
      </c>
      <c r="I45" s="10">
        <v>9</v>
      </c>
      <c r="J45" s="10">
        <v>1</v>
      </c>
      <c r="K45" s="10"/>
      <c r="L45" s="10"/>
      <c r="M45" s="10"/>
      <c r="N45" s="10">
        <v>1</v>
      </c>
      <c r="O45" s="10">
        <v>3</v>
      </c>
      <c r="P45" s="10">
        <v>5</v>
      </c>
      <c r="Q45" s="10">
        <v>14</v>
      </c>
      <c r="R45" s="10">
        <v>12</v>
      </c>
      <c r="S45" s="10">
        <v>11</v>
      </c>
      <c r="T45" s="10">
        <v>16</v>
      </c>
      <c r="U45" s="10">
        <v>12</v>
      </c>
      <c r="V45" s="10">
        <v>15</v>
      </c>
      <c r="W45" s="10">
        <v>7</v>
      </c>
      <c r="X45" s="10">
        <v>2</v>
      </c>
      <c r="Y45" s="5">
        <v>1</v>
      </c>
      <c r="Z45" s="5">
        <v>1</v>
      </c>
      <c r="AA45" s="5">
        <v>1</v>
      </c>
      <c r="AB45" s="5"/>
      <c r="AC45" s="5"/>
    </row>
    <row r="46" spans="1:30" s="6" customFormat="1">
      <c r="A46" s="4">
        <v>1964</v>
      </c>
      <c r="B46" s="5">
        <v>137</v>
      </c>
      <c r="C46" s="5"/>
      <c r="D46" s="5"/>
      <c r="E46" s="5">
        <v>2</v>
      </c>
      <c r="F46" s="5">
        <v>1</v>
      </c>
      <c r="G46" s="5">
        <v>2</v>
      </c>
      <c r="H46" s="5">
        <v>5</v>
      </c>
      <c r="I46" s="5">
        <v>11</v>
      </c>
      <c r="J46" s="5">
        <v>3</v>
      </c>
      <c r="K46" s="5">
        <v>3</v>
      </c>
      <c r="L46" s="5">
        <v>1</v>
      </c>
      <c r="M46" s="5">
        <v>1</v>
      </c>
      <c r="N46" s="5">
        <v>2</v>
      </c>
      <c r="O46" s="5">
        <v>6</v>
      </c>
      <c r="P46" s="5">
        <v>9</v>
      </c>
      <c r="Q46" s="5">
        <v>9</v>
      </c>
      <c r="R46" s="5">
        <v>15</v>
      </c>
      <c r="S46" s="5">
        <v>22</v>
      </c>
      <c r="T46" s="5">
        <v>12</v>
      </c>
      <c r="U46" s="5">
        <v>12</v>
      </c>
      <c r="V46" s="5">
        <v>10</v>
      </c>
      <c r="W46" s="5">
        <v>8</v>
      </c>
      <c r="X46" s="5">
        <v>6</v>
      </c>
      <c r="Y46" s="5">
        <v>2</v>
      </c>
      <c r="Z46" s="5"/>
      <c r="AA46" s="5"/>
      <c r="AB46" s="5"/>
      <c r="AC46" s="5"/>
    </row>
    <row r="47" spans="1:30" s="6" customFormat="1">
      <c r="A47" s="4">
        <v>1965</v>
      </c>
      <c r="B47" s="5">
        <v>145</v>
      </c>
      <c r="C47" s="5">
        <v>1</v>
      </c>
      <c r="D47" s="5"/>
      <c r="E47" s="5">
        <v>1</v>
      </c>
      <c r="F47" s="5">
        <v>4</v>
      </c>
      <c r="G47" s="5">
        <v>5</v>
      </c>
      <c r="H47" s="5">
        <v>11</v>
      </c>
      <c r="I47" s="5">
        <v>6</v>
      </c>
      <c r="J47" s="5">
        <v>1</v>
      </c>
      <c r="K47" s="5">
        <v>4</v>
      </c>
      <c r="L47" s="5">
        <v>4</v>
      </c>
      <c r="M47" s="5">
        <v>1</v>
      </c>
      <c r="N47" s="5">
        <v>4</v>
      </c>
      <c r="O47" s="5">
        <v>4</v>
      </c>
      <c r="P47" s="5">
        <v>5</v>
      </c>
      <c r="Q47" s="5">
        <v>3</v>
      </c>
      <c r="R47" s="5">
        <v>20</v>
      </c>
      <c r="S47" s="5">
        <v>13</v>
      </c>
      <c r="T47" s="5">
        <v>17</v>
      </c>
      <c r="U47" s="5">
        <v>18</v>
      </c>
      <c r="V47" s="5">
        <v>14</v>
      </c>
      <c r="W47" s="5">
        <v>14</v>
      </c>
      <c r="X47" s="5">
        <v>4</v>
      </c>
      <c r="Y47" s="5">
        <v>2</v>
      </c>
      <c r="Z47" s="5"/>
      <c r="AA47" s="5"/>
      <c r="AB47" s="5"/>
      <c r="AC47" s="5"/>
    </row>
    <row r="48" spans="1:30" s="6" customFormat="1">
      <c r="A48" s="4">
        <v>1966</v>
      </c>
      <c r="B48" s="5">
        <v>146</v>
      </c>
      <c r="C48" s="5">
        <v>2</v>
      </c>
      <c r="D48" s="5"/>
      <c r="E48" s="5"/>
      <c r="F48" s="5">
        <v>3</v>
      </c>
      <c r="G48" s="5">
        <v>2</v>
      </c>
      <c r="H48" s="5">
        <v>7</v>
      </c>
      <c r="I48" s="5">
        <v>4</v>
      </c>
      <c r="J48" s="5"/>
      <c r="K48" s="5">
        <v>2</v>
      </c>
      <c r="L48" s="5">
        <v>2</v>
      </c>
      <c r="M48" s="5">
        <v>2</v>
      </c>
      <c r="N48" s="5">
        <v>2</v>
      </c>
      <c r="O48" s="5">
        <v>4</v>
      </c>
      <c r="P48" s="5">
        <v>5</v>
      </c>
      <c r="Q48" s="5">
        <v>12</v>
      </c>
      <c r="R48" s="5">
        <v>14</v>
      </c>
      <c r="S48" s="5">
        <v>25</v>
      </c>
      <c r="T48" s="5">
        <v>11</v>
      </c>
      <c r="U48" s="5">
        <v>18</v>
      </c>
      <c r="V48" s="5">
        <v>17</v>
      </c>
      <c r="W48" s="5">
        <v>10</v>
      </c>
      <c r="X48" s="5">
        <v>7</v>
      </c>
      <c r="Y48" s="5">
        <v>2</v>
      </c>
      <c r="Z48" s="5"/>
      <c r="AA48" s="5">
        <v>1</v>
      </c>
      <c r="AB48" s="5">
        <v>1</v>
      </c>
      <c r="AC48" s="5"/>
    </row>
    <row r="49" spans="1:29" s="6" customFormat="1">
      <c r="A49" s="4">
        <v>1967</v>
      </c>
      <c r="B49" s="5">
        <v>155</v>
      </c>
      <c r="C49" s="5">
        <v>2</v>
      </c>
      <c r="D49" s="5">
        <v>1</v>
      </c>
      <c r="E49" s="5">
        <v>3</v>
      </c>
      <c r="F49" s="5">
        <v>3</v>
      </c>
      <c r="G49" s="5">
        <v>6</v>
      </c>
      <c r="H49" s="5">
        <v>15</v>
      </c>
      <c r="I49" s="5">
        <v>8</v>
      </c>
      <c r="J49" s="5">
        <v>2</v>
      </c>
      <c r="K49" s="5"/>
      <c r="L49" s="5"/>
      <c r="M49" s="5"/>
      <c r="N49" s="5"/>
      <c r="O49" s="5">
        <v>1</v>
      </c>
      <c r="P49" s="5">
        <v>6</v>
      </c>
      <c r="Q49" s="5">
        <v>15</v>
      </c>
      <c r="R49" s="5">
        <v>7</v>
      </c>
      <c r="S49" s="5">
        <v>17</v>
      </c>
      <c r="T49" s="5">
        <v>21</v>
      </c>
      <c r="U49" s="5">
        <v>24</v>
      </c>
      <c r="V49" s="5">
        <v>21</v>
      </c>
      <c r="W49" s="5">
        <v>4</v>
      </c>
      <c r="X49" s="5">
        <v>9</v>
      </c>
      <c r="Y49" s="5">
        <v>3</v>
      </c>
      <c r="Z49" s="5">
        <v>1</v>
      </c>
      <c r="AA49" s="5">
        <v>1</v>
      </c>
      <c r="AB49" s="5"/>
      <c r="AC49" s="5"/>
    </row>
    <row r="50" spans="1:29" s="6" customFormat="1">
      <c r="A50" s="4">
        <v>1968</v>
      </c>
      <c r="B50" s="5">
        <v>158</v>
      </c>
      <c r="C50" s="5">
        <v>1</v>
      </c>
      <c r="D50" s="5">
        <v>1</v>
      </c>
      <c r="E50" s="5"/>
      <c r="F50" s="5">
        <v>4</v>
      </c>
      <c r="G50" s="5">
        <v>3</v>
      </c>
      <c r="H50" s="5">
        <v>9</v>
      </c>
      <c r="I50" s="5">
        <v>6</v>
      </c>
      <c r="J50" s="5">
        <v>3</v>
      </c>
      <c r="K50" s="5">
        <v>2</v>
      </c>
      <c r="L50" s="5">
        <v>3</v>
      </c>
      <c r="M50" s="5">
        <v>2</v>
      </c>
      <c r="N50" s="5">
        <v>2</v>
      </c>
      <c r="O50" s="5">
        <v>5</v>
      </c>
      <c r="P50" s="5">
        <v>7</v>
      </c>
      <c r="Q50" s="5">
        <v>11</v>
      </c>
      <c r="R50" s="5">
        <v>12</v>
      </c>
      <c r="S50" s="5">
        <v>21</v>
      </c>
      <c r="T50" s="5">
        <v>15</v>
      </c>
      <c r="U50" s="5">
        <v>21</v>
      </c>
      <c r="V50" s="5">
        <v>14</v>
      </c>
      <c r="W50" s="5">
        <v>9</v>
      </c>
      <c r="X50" s="5">
        <v>10</v>
      </c>
      <c r="Y50" s="5">
        <v>5</v>
      </c>
      <c r="Z50" s="5"/>
      <c r="AA50" s="5"/>
      <c r="AB50" s="5">
        <v>1</v>
      </c>
      <c r="AC50" s="5"/>
    </row>
    <row r="51" spans="1:29" s="6" customFormat="1">
      <c r="A51" s="4">
        <v>1969</v>
      </c>
      <c r="B51" s="5">
        <v>183</v>
      </c>
      <c r="C51" s="5"/>
      <c r="D51" s="5"/>
      <c r="E51" s="5">
        <v>2</v>
      </c>
      <c r="F51" s="5">
        <v>1</v>
      </c>
      <c r="G51" s="5">
        <v>1</v>
      </c>
      <c r="H51" s="5">
        <v>4</v>
      </c>
      <c r="I51" s="5">
        <v>7</v>
      </c>
      <c r="J51" s="5">
        <v>2</v>
      </c>
      <c r="K51" s="5">
        <v>5</v>
      </c>
      <c r="L51" s="5"/>
      <c r="M51" s="5">
        <v>4</v>
      </c>
      <c r="N51" s="5">
        <v>3</v>
      </c>
      <c r="O51" s="5">
        <v>9</v>
      </c>
      <c r="P51" s="5">
        <v>8</v>
      </c>
      <c r="Q51" s="5">
        <v>12</v>
      </c>
      <c r="R51" s="5">
        <v>18</v>
      </c>
      <c r="S51" s="5">
        <v>20</v>
      </c>
      <c r="T51" s="5">
        <v>23</v>
      </c>
      <c r="U51" s="5">
        <v>28</v>
      </c>
      <c r="V51" s="5">
        <v>11</v>
      </c>
      <c r="W51" s="5">
        <v>11</v>
      </c>
      <c r="X51" s="5">
        <v>9</v>
      </c>
      <c r="Y51" s="5">
        <v>5</v>
      </c>
      <c r="Z51" s="5">
        <v>2</v>
      </c>
      <c r="AA51" s="5">
        <v>1</v>
      </c>
      <c r="AB51" s="5">
        <v>1</v>
      </c>
      <c r="AC51" s="5"/>
    </row>
    <row r="52" spans="1:29" s="6" customFormat="1">
      <c r="A52" s="4">
        <v>1970</v>
      </c>
      <c r="B52" s="5">
        <v>173</v>
      </c>
      <c r="C52" s="5"/>
      <c r="D52" s="5">
        <v>3</v>
      </c>
      <c r="E52" s="5">
        <v>1</v>
      </c>
      <c r="F52" s="5">
        <v>4</v>
      </c>
      <c r="G52" s="5">
        <v>2</v>
      </c>
      <c r="H52" s="5">
        <v>10</v>
      </c>
      <c r="I52" s="5">
        <v>5</v>
      </c>
      <c r="J52" s="5">
        <v>1</v>
      </c>
      <c r="K52" s="5">
        <v>2</v>
      </c>
      <c r="L52" s="5">
        <v>3</v>
      </c>
      <c r="M52" s="5">
        <v>1</v>
      </c>
      <c r="N52" s="5">
        <v>1</v>
      </c>
      <c r="O52" s="5">
        <v>4</v>
      </c>
      <c r="P52" s="5">
        <v>11</v>
      </c>
      <c r="Q52" s="5">
        <v>17</v>
      </c>
      <c r="R52" s="5">
        <v>20</v>
      </c>
      <c r="S52" s="5">
        <v>23</v>
      </c>
      <c r="T52" s="5">
        <v>20</v>
      </c>
      <c r="U52" s="5">
        <v>24</v>
      </c>
      <c r="V52" s="5">
        <v>9</v>
      </c>
      <c r="W52" s="5">
        <v>13</v>
      </c>
      <c r="X52" s="5">
        <v>4</v>
      </c>
      <c r="Y52" s="5">
        <v>3</v>
      </c>
      <c r="Z52" s="5">
        <v>2</v>
      </c>
      <c r="AA52" s="5"/>
      <c r="AB52" s="5"/>
      <c r="AC52" s="5"/>
    </row>
    <row r="53" spans="1:29" s="6" customFormat="1">
      <c r="A53" s="4">
        <v>1971</v>
      </c>
      <c r="B53" s="5">
        <v>207</v>
      </c>
      <c r="C53" s="5">
        <v>1</v>
      </c>
      <c r="D53" s="5">
        <v>1</v>
      </c>
      <c r="E53" s="5">
        <v>1</v>
      </c>
      <c r="F53" s="5">
        <v>3</v>
      </c>
      <c r="G53" s="5">
        <v>2</v>
      </c>
      <c r="H53" s="5">
        <v>8</v>
      </c>
      <c r="I53" s="5">
        <v>7</v>
      </c>
      <c r="J53" s="5">
        <v>3</v>
      </c>
      <c r="K53" s="5">
        <v>2</v>
      </c>
      <c r="L53" s="5">
        <v>4</v>
      </c>
      <c r="M53" s="5">
        <v>6</v>
      </c>
      <c r="N53" s="5">
        <v>3</v>
      </c>
      <c r="O53" s="5">
        <v>7</v>
      </c>
      <c r="P53" s="5">
        <v>9</v>
      </c>
      <c r="Q53" s="5">
        <v>12</v>
      </c>
      <c r="R53" s="5">
        <v>22</v>
      </c>
      <c r="S53" s="5">
        <v>17</v>
      </c>
      <c r="T53" s="5">
        <v>34</v>
      </c>
      <c r="U53" s="5">
        <v>20</v>
      </c>
      <c r="V53" s="5">
        <v>29</v>
      </c>
      <c r="W53" s="5">
        <v>13</v>
      </c>
      <c r="X53" s="5">
        <v>4</v>
      </c>
      <c r="Y53" s="5">
        <v>6</v>
      </c>
      <c r="Z53" s="5">
        <v>1</v>
      </c>
      <c r="AA53" s="5"/>
      <c r="AB53" s="5"/>
      <c r="AC53" s="5"/>
    </row>
    <row r="54" spans="1:29" s="6" customFormat="1">
      <c r="A54" s="4">
        <v>1972</v>
      </c>
      <c r="B54" s="5">
        <v>202</v>
      </c>
      <c r="C54" s="5">
        <v>2</v>
      </c>
      <c r="D54" s="5">
        <v>2</v>
      </c>
      <c r="E54" s="5">
        <v>2</v>
      </c>
      <c r="F54" s="5">
        <v>4</v>
      </c>
      <c r="G54" s="5"/>
      <c r="H54" s="5">
        <v>10</v>
      </c>
      <c r="I54" s="5">
        <v>8</v>
      </c>
      <c r="J54" s="5"/>
      <c r="K54" s="5"/>
      <c r="L54" s="5">
        <v>2</v>
      </c>
      <c r="M54" s="5">
        <v>2</v>
      </c>
      <c r="N54" s="5"/>
      <c r="O54" s="5">
        <v>10</v>
      </c>
      <c r="P54" s="5">
        <v>4</v>
      </c>
      <c r="Q54" s="5">
        <v>12</v>
      </c>
      <c r="R54" s="5">
        <v>24</v>
      </c>
      <c r="S54" s="5">
        <v>14</v>
      </c>
      <c r="T54" s="5">
        <v>22</v>
      </c>
      <c r="U54" s="5">
        <v>32</v>
      </c>
      <c r="V54" s="5">
        <v>28</v>
      </c>
      <c r="W54" s="5">
        <v>12</v>
      </c>
      <c r="X54" s="5">
        <v>14</v>
      </c>
      <c r="Y54" s="5">
        <v>8</v>
      </c>
      <c r="Z54" s="5"/>
      <c r="AA54" s="5"/>
      <c r="AB54" s="5"/>
      <c r="AC54" s="5"/>
    </row>
    <row r="55" spans="1:29" s="6" customFormat="1">
      <c r="A55" s="4">
        <v>1973</v>
      </c>
      <c r="B55" s="5">
        <v>187</v>
      </c>
      <c r="C55" s="5">
        <v>1</v>
      </c>
      <c r="D55" s="5"/>
      <c r="E55" s="5">
        <v>3</v>
      </c>
      <c r="F55" s="5">
        <v>2</v>
      </c>
      <c r="G55" s="5">
        <v>1</v>
      </c>
      <c r="H55" s="5">
        <v>7</v>
      </c>
      <c r="I55" s="5">
        <v>7</v>
      </c>
      <c r="J55" s="5">
        <v>5</v>
      </c>
      <c r="K55" s="5"/>
      <c r="L55" s="5">
        <v>1</v>
      </c>
      <c r="M55" s="5"/>
      <c r="N55" s="5">
        <v>2</v>
      </c>
      <c r="O55" s="5">
        <v>2</v>
      </c>
      <c r="P55" s="5">
        <v>5</v>
      </c>
      <c r="Q55" s="5">
        <v>15</v>
      </c>
      <c r="R55" s="5">
        <v>14</v>
      </c>
      <c r="S55" s="5">
        <v>27</v>
      </c>
      <c r="T55" s="5">
        <v>28</v>
      </c>
      <c r="U55" s="5">
        <v>26</v>
      </c>
      <c r="V55" s="5">
        <v>22</v>
      </c>
      <c r="W55" s="5">
        <v>14</v>
      </c>
      <c r="X55" s="5">
        <v>8</v>
      </c>
      <c r="Y55" s="5">
        <v>3</v>
      </c>
      <c r="Z55" s="5">
        <v>1</v>
      </c>
      <c r="AA55" s="5"/>
      <c r="AB55" s="5"/>
      <c r="AC55" s="5"/>
    </row>
    <row r="56" spans="1:29" s="6" customFormat="1">
      <c r="A56" s="4">
        <v>1974</v>
      </c>
      <c r="B56" s="5">
        <v>190</v>
      </c>
      <c r="C56" s="5"/>
      <c r="D56" s="5"/>
      <c r="E56" s="5"/>
      <c r="F56" s="5"/>
      <c r="G56" s="5">
        <v>1</v>
      </c>
      <c r="H56" s="5">
        <v>1</v>
      </c>
      <c r="I56" s="5">
        <v>7</v>
      </c>
      <c r="J56" s="5"/>
      <c r="K56" s="5">
        <v>4</v>
      </c>
      <c r="L56" s="5">
        <v>1</v>
      </c>
      <c r="M56" s="5">
        <v>3</v>
      </c>
      <c r="N56" s="5">
        <v>4</v>
      </c>
      <c r="O56" s="5">
        <v>5</v>
      </c>
      <c r="P56" s="5">
        <v>4</v>
      </c>
      <c r="Q56" s="5">
        <v>14</v>
      </c>
      <c r="R56" s="5">
        <v>20</v>
      </c>
      <c r="S56" s="5">
        <v>21</v>
      </c>
      <c r="T56" s="5">
        <v>22</v>
      </c>
      <c r="U56" s="5">
        <v>25</v>
      </c>
      <c r="V56" s="5">
        <v>22</v>
      </c>
      <c r="W56" s="5">
        <v>20</v>
      </c>
      <c r="X56" s="5">
        <v>12</v>
      </c>
      <c r="Y56" s="5">
        <v>4</v>
      </c>
      <c r="Z56" s="5"/>
      <c r="AA56" s="5">
        <v>1</v>
      </c>
      <c r="AB56" s="5"/>
      <c r="AC56" s="5"/>
    </row>
    <row r="57" spans="1:29" s="6" customFormat="1">
      <c r="A57" s="4">
        <v>1975</v>
      </c>
      <c r="B57" s="5">
        <v>211</v>
      </c>
      <c r="C57" s="5">
        <v>1</v>
      </c>
      <c r="D57" s="5"/>
      <c r="E57" s="5">
        <v>2</v>
      </c>
      <c r="F57" s="5">
        <v>2</v>
      </c>
      <c r="G57" s="5">
        <v>1</v>
      </c>
      <c r="H57" s="5">
        <v>6</v>
      </c>
      <c r="I57" s="5">
        <v>3</v>
      </c>
      <c r="J57" s="5"/>
      <c r="K57" s="5">
        <v>2</v>
      </c>
      <c r="L57" s="5">
        <v>4</v>
      </c>
      <c r="M57" s="5">
        <v>4</v>
      </c>
      <c r="N57" s="5">
        <v>5</v>
      </c>
      <c r="O57" s="5">
        <v>2</v>
      </c>
      <c r="P57" s="5">
        <v>10</v>
      </c>
      <c r="Q57" s="5">
        <v>13</v>
      </c>
      <c r="R57" s="5">
        <v>15</v>
      </c>
      <c r="S57" s="5">
        <v>20</v>
      </c>
      <c r="T57" s="5">
        <v>25</v>
      </c>
      <c r="U57" s="5">
        <v>30</v>
      </c>
      <c r="V57" s="5">
        <v>26</v>
      </c>
      <c r="W57" s="5">
        <v>23</v>
      </c>
      <c r="X57" s="5">
        <v>15</v>
      </c>
      <c r="Y57" s="5">
        <v>5</v>
      </c>
      <c r="Z57" s="5">
        <v>2</v>
      </c>
      <c r="AA57" s="5"/>
      <c r="AB57" s="5">
        <v>1</v>
      </c>
      <c r="AC57" s="5"/>
    </row>
    <row r="58" spans="1:29" s="6" customFormat="1">
      <c r="A58" s="4">
        <v>1976</v>
      </c>
      <c r="B58" s="5">
        <v>237</v>
      </c>
      <c r="C58" s="5"/>
      <c r="D58" s="5">
        <v>2</v>
      </c>
      <c r="E58" s="5">
        <v>1</v>
      </c>
      <c r="F58" s="5"/>
      <c r="G58" s="5">
        <v>3</v>
      </c>
      <c r="H58" s="5">
        <v>6</v>
      </c>
      <c r="I58" s="5">
        <v>5</v>
      </c>
      <c r="J58" s="5">
        <v>3</v>
      </c>
      <c r="K58" s="5">
        <v>2</v>
      </c>
      <c r="L58" s="5">
        <v>2</v>
      </c>
      <c r="M58" s="5"/>
      <c r="N58" s="5">
        <v>5</v>
      </c>
      <c r="O58" s="5">
        <v>4</v>
      </c>
      <c r="P58" s="5">
        <v>7</v>
      </c>
      <c r="Q58" s="5">
        <v>12</v>
      </c>
      <c r="R58" s="5">
        <v>26</v>
      </c>
      <c r="S58" s="5">
        <v>19</v>
      </c>
      <c r="T58" s="5">
        <v>25</v>
      </c>
      <c r="U58" s="5">
        <v>39</v>
      </c>
      <c r="V58" s="5">
        <v>30</v>
      </c>
      <c r="W58" s="5">
        <v>18</v>
      </c>
      <c r="X58" s="5">
        <v>26</v>
      </c>
      <c r="Y58" s="5">
        <v>7</v>
      </c>
      <c r="Z58" s="5">
        <v>1</v>
      </c>
      <c r="AA58" s="5"/>
      <c r="AB58" s="5"/>
      <c r="AC58" s="5"/>
    </row>
    <row r="59" spans="1:29" s="6" customFormat="1">
      <c r="A59" s="4">
        <v>1977</v>
      </c>
      <c r="B59" s="5">
        <v>230</v>
      </c>
      <c r="C59" s="5"/>
      <c r="D59" s="5"/>
      <c r="E59" s="5"/>
      <c r="F59" s="5">
        <v>4</v>
      </c>
      <c r="G59" s="5">
        <v>2</v>
      </c>
      <c r="H59" s="5">
        <v>6</v>
      </c>
      <c r="I59" s="5">
        <v>3</v>
      </c>
      <c r="J59" s="5">
        <v>3</v>
      </c>
      <c r="K59" s="5">
        <v>3</v>
      </c>
      <c r="L59" s="5"/>
      <c r="M59" s="5">
        <v>7</v>
      </c>
      <c r="N59" s="5"/>
      <c r="O59" s="5">
        <v>7</v>
      </c>
      <c r="P59" s="5">
        <v>12</v>
      </c>
      <c r="Q59" s="5">
        <v>13</v>
      </c>
      <c r="R59" s="5">
        <v>22</v>
      </c>
      <c r="S59" s="5">
        <v>18</v>
      </c>
      <c r="T59" s="5">
        <v>27</v>
      </c>
      <c r="U59" s="5">
        <v>31</v>
      </c>
      <c r="V59" s="5">
        <v>27</v>
      </c>
      <c r="W59" s="5">
        <v>23</v>
      </c>
      <c r="X59" s="5">
        <v>15</v>
      </c>
      <c r="Y59" s="5">
        <v>9</v>
      </c>
      <c r="Z59" s="5">
        <v>2</v>
      </c>
      <c r="AA59" s="5">
        <v>1</v>
      </c>
      <c r="AB59" s="5">
        <v>1</v>
      </c>
      <c r="AC59" s="5"/>
    </row>
    <row r="60" spans="1:29" s="6" customFormat="1">
      <c r="A60" s="4">
        <v>1978</v>
      </c>
      <c r="B60" s="5">
        <v>239</v>
      </c>
      <c r="C60" s="5"/>
      <c r="D60" s="5"/>
      <c r="E60" s="5"/>
      <c r="F60" s="5">
        <v>1</v>
      </c>
      <c r="G60" s="5"/>
      <c r="H60" s="5">
        <v>1</v>
      </c>
      <c r="I60" s="5">
        <v>5</v>
      </c>
      <c r="J60" s="5">
        <v>1</v>
      </c>
      <c r="K60" s="5">
        <v>4</v>
      </c>
      <c r="L60" s="5"/>
      <c r="M60" s="5">
        <v>5</v>
      </c>
      <c r="N60" s="5">
        <v>4</v>
      </c>
      <c r="O60" s="5">
        <v>5</v>
      </c>
      <c r="P60" s="5">
        <v>9</v>
      </c>
      <c r="Q60" s="5">
        <v>11</v>
      </c>
      <c r="R60" s="5">
        <v>19</v>
      </c>
      <c r="S60" s="5">
        <v>28</v>
      </c>
      <c r="T60" s="5">
        <v>34</v>
      </c>
      <c r="U60" s="5">
        <v>39</v>
      </c>
      <c r="V60" s="5">
        <v>38</v>
      </c>
      <c r="W60" s="5">
        <v>12</v>
      </c>
      <c r="X60" s="5">
        <v>13</v>
      </c>
      <c r="Y60" s="5">
        <v>5</v>
      </c>
      <c r="Z60" s="5">
        <v>5</v>
      </c>
      <c r="AA60" s="5">
        <v>1</v>
      </c>
      <c r="AB60" s="5"/>
      <c r="AC60" s="5"/>
    </row>
    <row r="61" spans="1:29" s="6" customFormat="1">
      <c r="A61" s="4">
        <v>1979</v>
      </c>
      <c r="B61" s="5">
        <v>262</v>
      </c>
      <c r="C61" s="5"/>
      <c r="D61" s="5">
        <v>1</v>
      </c>
      <c r="E61" s="5">
        <v>1</v>
      </c>
      <c r="F61" s="5">
        <v>1</v>
      </c>
      <c r="G61" s="5"/>
      <c r="H61" s="5">
        <v>3</v>
      </c>
      <c r="I61" s="5">
        <v>7</v>
      </c>
      <c r="J61" s="5">
        <v>2</v>
      </c>
      <c r="K61" s="5">
        <v>2</v>
      </c>
      <c r="L61" s="5">
        <v>5</v>
      </c>
      <c r="M61" s="5">
        <v>3</v>
      </c>
      <c r="N61" s="5">
        <v>6</v>
      </c>
      <c r="O61" s="5">
        <v>7</v>
      </c>
      <c r="P61" s="5">
        <v>11</v>
      </c>
      <c r="Q61" s="5">
        <v>14</v>
      </c>
      <c r="R61" s="5">
        <v>24</v>
      </c>
      <c r="S61" s="5">
        <v>28</v>
      </c>
      <c r="T61" s="5">
        <v>31</v>
      </c>
      <c r="U61" s="5">
        <v>26</v>
      </c>
      <c r="V61" s="5">
        <v>32</v>
      </c>
      <c r="W61" s="5">
        <v>31</v>
      </c>
      <c r="X61" s="5">
        <v>18</v>
      </c>
      <c r="Y61" s="5">
        <v>8</v>
      </c>
      <c r="Z61" s="5">
        <v>4</v>
      </c>
      <c r="AA61" s="5"/>
      <c r="AB61" s="5"/>
      <c r="AC61" s="5"/>
    </row>
    <row r="62" spans="1:29" s="6" customFormat="1">
      <c r="A62" s="4">
        <v>1980</v>
      </c>
      <c r="B62" s="5">
        <v>247</v>
      </c>
      <c r="C62" s="5"/>
      <c r="D62" s="5">
        <v>1</v>
      </c>
      <c r="E62" s="5">
        <v>1</v>
      </c>
      <c r="F62" s="5"/>
      <c r="G62" s="5">
        <v>2</v>
      </c>
      <c r="H62" s="5">
        <v>4</v>
      </c>
      <c r="I62" s="5">
        <v>6</v>
      </c>
      <c r="J62" s="5">
        <v>1</v>
      </c>
      <c r="K62" s="5"/>
      <c r="L62" s="5">
        <v>4</v>
      </c>
      <c r="M62" s="5">
        <v>2</v>
      </c>
      <c r="N62" s="5">
        <v>4</v>
      </c>
      <c r="O62" s="5">
        <v>4</v>
      </c>
      <c r="P62" s="5">
        <v>4</v>
      </c>
      <c r="Q62" s="5">
        <v>10</v>
      </c>
      <c r="R62" s="5">
        <v>15</v>
      </c>
      <c r="S62" s="5">
        <v>23</v>
      </c>
      <c r="T62" s="5">
        <v>33</v>
      </c>
      <c r="U62" s="5">
        <v>38</v>
      </c>
      <c r="V62" s="5">
        <v>32</v>
      </c>
      <c r="W62" s="5">
        <v>37</v>
      </c>
      <c r="X62" s="5">
        <v>18</v>
      </c>
      <c r="Y62" s="5">
        <v>9</v>
      </c>
      <c r="Z62" s="5">
        <v>2</v>
      </c>
      <c r="AA62" s="5"/>
      <c r="AB62" s="5">
        <v>1</v>
      </c>
      <c r="AC62" s="5"/>
    </row>
    <row r="63" spans="1:29" s="6" customFormat="1">
      <c r="A63" s="4">
        <v>1981</v>
      </c>
      <c r="B63" s="5">
        <v>282</v>
      </c>
      <c r="C63" s="5">
        <v>1</v>
      </c>
      <c r="D63" s="5"/>
      <c r="E63" s="5">
        <v>1</v>
      </c>
      <c r="F63" s="5">
        <v>3</v>
      </c>
      <c r="G63" s="5">
        <v>1</v>
      </c>
      <c r="H63" s="5">
        <v>6</v>
      </c>
      <c r="I63" s="5">
        <v>3</v>
      </c>
      <c r="J63" s="5">
        <v>1</v>
      </c>
      <c r="K63" s="5">
        <v>3</v>
      </c>
      <c r="L63" s="5">
        <v>4</v>
      </c>
      <c r="M63" s="5">
        <v>3</v>
      </c>
      <c r="N63" s="5">
        <v>3</v>
      </c>
      <c r="O63" s="5">
        <v>6</v>
      </c>
      <c r="P63" s="5">
        <v>7</v>
      </c>
      <c r="Q63" s="5">
        <v>12</v>
      </c>
      <c r="R63" s="5">
        <v>26</v>
      </c>
      <c r="S63" s="5">
        <v>30</v>
      </c>
      <c r="T63" s="5">
        <v>26</v>
      </c>
      <c r="U63" s="5">
        <v>39</v>
      </c>
      <c r="V63" s="5">
        <v>42</v>
      </c>
      <c r="W63" s="5">
        <v>33</v>
      </c>
      <c r="X63" s="5">
        <v>24</v>
      </c>
      <c r="Y63" s="5">
        <v>9</v>
      </c>
      <c r="Z63" s="5">
        <v>4</v>
      </c>
      <c r="AA63" s="5">
        <v>1</v>
      </c>
      <c r="AB63" s="5"/>
      <c r="AC63" s="5"/>
    </row>
    <row r="64" spans="1:29" s="6" customFormat="1">
      <c r="A64" s="4">
        <v>1982</v>
      </c>
      <c r="B64" s="5">
        <v>308</v>
      </c>
      <c r="C64" s="5"/>
      <c r="D64" s="5"/>
      <c r="E64" s="5"/>
      <c r="F64" s="5">
        <v>2</v>
      </c>
      <c r="G64" s="5"/>
      <c r="H64" s="5">
        <v>2</v>
      </c>
      <c r="I64" s="5">
        <v>1</v>
      </c>
      <c r="J64" s="5">
        <v>2</v>
      </c>
      <c r="K64" s="5">
        <v>1</v>
      </c>
      <c r="L64" s="5">
        <v>7</v>
      </c>
      <c r="M64" s="5">
        <v>7</v>
      </c>
      <c r="N64" s="5">
        <v>4</v>
      </c>
      <c r="O64" s="5">
        <v>7</v>
      </c>
      <c r="P64" s="5">
        <v>8</v>
      </c>
      <c r="Q64" s="5">
        <v>17</v>
      </c>
      <c r="R64" s="5">
        <v>20</v>
      </c>
      <c r="S64" s="5">
        <v>33</v>
      </c>
      <c r="T64" s="5">
        <v>42</v>
      </c>
      <c r="U64" s="5">
        <v>48</v>
      </c>
      <c r="V64" s="5">
        <v>38</v>
      </c>
      <c r="W64" s="5">
        <v>30</v>
      </c>
      <c r="X64" s="5">
        <v>26</v>
      </c>
      <c r="Y64" s="5">
        <v>5</v>
      </c>
      <c r="Z64" s="5">
        <v>8</v>
      </c>
      <c r="AA64" s="5"/>
      <c r="AB64" s="5">
        <v>2</v>
      </c>
      <c r="AC64" s="5"/>
    </row>
    <row r="65" spans="1:29" s="6" customFormat="1">
      <c r="A65" s="4">
        <v>1983</v>
      </c>
      <c r="B65" s="5">
        <v>295</v>
      </c>
      <c r="C65" s="5">
        <v>1</v>
      </c>
      <c r="D65" s="5">
        <v>2</v>
      </c>
      <c r="E65" s="5">
        <v>1</v>
      </c>
      <c r="F65" s="5"/>
      <c r="G65" s="5">
        <v>1</v>
      </c>
      <c r="H65" s="5">
        <v>5</v>
      </c>
      <c r="I65" s="5">
        <v>1</v>
      </c>
      <c r="J65" s="5">
        <v>2</v>
      </c>
      <c r="K65" s="5">
        <v>1</v>
      </c>
      <c r="L65" s="5">
        <v>4</v>
      </c>
      <c r="M65" s="5">
        <v>3</v>
      </c>
      <c r="N65" s="5">
        <v>7</v>
      </c>
      <c r="O65" s="5">
        <v>4</v>
      </c>
      <c r="P65" s="5">
        <v>5</v>
      </c>
      <c r="Q65" s="5">
        <v>19</v>
      </c>
      <c r="R65" s="5">
        <v>19</v>
      </c>
      <c r="S65" s="5">
        <v>34</v>
      </c>
      <c r="T65" s="5">
        <v>37</v>
      </c>
      <c r="U65" s="5">
        <v>36</v>
      </c>
      <c r="V65" s="5">
        <v>50</v>
      </c>
      <c r="W65" s="5">
        <v>28</v>
      </c>
      <c r="X65" s="5">
        <v>19</v>
      </c>
      <c r="Y65" s="5">
        <v>15</v>
      </c>
      <c r="Z65" s="5">
        <v>4</v>
      </c>
      <c r="AA65" s="5">
        <v>2</v>
      </c>
      <c r="AB65" s="5"/>
      <c r="AC65" s="5"/>
    </row>
    <row r="66" spans="1:29" s="6" customFormat="1">
      <c r="A66" s="4">
        <v>1984</v>
      </c>
      <c r="B66" s="5">
        <v>330</v>
      </c>
      <c r="C66" s="5"/>
      <c r="D66" s="5"/>
      <c r="E66" s="5">
        <v>1</v>
      </c>
      <c r="F66" s="5"/>
      <c r="G66" s="5"/>
      <c r="H66" s="5">
        <v>1</v>
      </c>
      <c r="I66" s="5">
        <v>4</v>
      </c>
      <c r="J66" s="5">
        <v>2</v>
      </c>
      <c r="K66" s="5">
        <v>1</v>
      </c>
      <c r="L66" s="5">
        <v>2</v>
      </c>
      <c r="M66" s="5">
        <v>4</v>
      </c>
      <c r="N66" s="5">
        <v>6</v>
      </c>
      <c r="O66" s="5">
        <v>9</v>
      </c>
      <c r="P66" s="5">
        <v>15</v>
      </c>
      <c r="Q66" s="5">
        <v>19</v>
      </c>
      <c r="R66" s="5">
        <v>27</v>
      </c>
      <c r="S66" s="5">
        <v>28</v>
      </c>
      <c r="T66" s="5">
        <v>43</v>
      </c>
      <c r="U66" s="5">
        <v>38</v>
      </c>
      <c r="V66" s="5">
        <v>43</v>
      </c>
      <c r="W66" s="5">
        <v>33</v>
      </c>
      <c r="X66" s="5">
        <v>25</v>
      </c>
      <c r="Y66" s="5">
        <v>18</v>
      </c>
      <c r="Z66" s="5">
        <v>12</v>
      </c>
      <c r="AA66" s="5"/>
      <c r="AB66" s="5"/>
      <c r="AC66" s="5"/>
    </row>
    <row r="67" spans="1:29" s="6" customFormat="1">
      <c r="A67" s="4">
        <v>1985</v>
      </c>
      <c r="B67" s="5">
        <v>331</v>
      </c>
      <c r="C67" s="5">
        <v>3</v>
      </c>
      <c r="D67" s="5"/>
      <c r="E67" s="5">
        <v>1</v>
      </c>
      <c r="F67" s="5">
        <v>3</v>
      </c>
      <c r="G67" s="5">
        <v>1</v>
      </c>
      <c r="H67" s="5">
        <v>8</v>
      </c>
      <c r="I67" s="5">
        <v>3</v>
      </c>
      <c r="J67" s="5">
        <v>2</v>
      </c>
      <c r="K67" s="5">
        <v>2</v>
      </c>
      <c r="L67" s="5">
        <v>4</v>
      </c>
      <c r="M67" s="5">
        <v>4</v>
      </c>
      <c r="N67" s="5">
        <v>2</v>
      </c>
      <c r="O67" s="5">
        <v>7</v>
      </c>
      <c r="P67" s="5">
        <v>13</v>
      </c>
      <c r="Q67" s="5">
        <v>13</v>
      </c>
      <c r="R67" s="5">
        <v>15</v>
      </c>
      <c r="S67" s="5">
        <v>33</v>
      </c>
      <c r="T67" s="5">
        <v>40</v>
      </c>
      <c r="U67" s="5">
        <v>48</v>
      </c>
      <c r="V67" s="5">
        <v>42</v>
      </c>
      <c r="W67" s="5">
        <v>44</v>
      </c>
      <c r="X67" s="5">
        <v>35</v>
      </c>
      <c r="Y67" s="5">
        <v>10</v>
      </c>
      <c r="Z67" s="5">
        <v>5</v>
      </c>
      <c r="AA67" s="5">
        <v>1</v>
      </c>
      <c r="AB67" s="5"/>
      <c r="AC67" s="5"/>
    </row>
    <row r="68" spans="1:29" s="6" customFormat="1">
      <c r="A68" s="4">
        <v>1986</v>
      </c>
      <c r="B68" s="5">
        <v>367</v>
      </c>
      <c r="C68" s="5"/>
      <c r="D68" s="5">
        <v>1</v>
      </c>
      <c r="E68" s="5">
        <v>3</v>
      </c>
      <c r="F68" s="5"/>
      <c r="G68" s="5"/>
      <c r="H68" s="5">
        <v>4</v>
      </c>
      <c r="I68" s="5">
        <v>4</v>
      </c>
      <c r="J68" s="5"/>
      <c r="K68" s="5">
        <v>1</v>
      </c>
      <c r="L68" s="5">
        <v>5</v>
      </c>
      <c r="M68" s="5">
        <v>8</v>
      </c>
      <c r="N68" s="5">
        <v>7</v>
      </c>
      <c r="O68" s="5">
        <v>15</v>
      </c>
      <c r="P68" s="5">
        <v>10</v>
      </c>
      <c r="Q68" s="5">
        <v>15</v>
      </c>
      <c r="R68" s="5">
        <v>28</v>
      </c>
      <c r="S68" s="5">
        <v>37</v>
      </c>
      <c r="T68" s="5">
        <v>47</v>
      </c>
      <c r="U68" s="5">
        <v>49</v>
      </c>
      <c r="V68" s="5">
        <v>45</v>
      </c>
      <c r="W68" s="5">
        <v>39</v>
      </c>
      <c r="X68" s="5">
        <v>28</v>
      </c>
      <c r="Y68" s="5">
        <v>18</v>
      </c>
      <c r="Z68" s="5">
        <v>3</v>
      </c>
      <c r="AA68" s="5">
        <v>2</v>
      </c>
      <c r="AB68" s="5">
        <v>2</v>
      </c>
      <c r="AC68" s="5"/>
    </row>
    <row r="69" spans="1:29" s="6" customFormat="1">
      <c r="A69" s="4">
        <v>1987</v>
      </c>
      <c r="B69" s="5">
        <v>345</v>
      </c>
      <c r="C69" s="5"/>
      <c r="D69" s="5"/>
      <c r="E69" s="5"/>
      <c r="F69" s="5"/>
      <c r="G69" s="5"/>
      <c r="H69" s="5"/>
      <c r="I69" s="5">
        <v>6</v>
      </c>
      <c r="J69" s="5">
        <v>2</v>
      </c>
      <c r="K69" s="5">
        <v>1</v>
      </c>
      <c r="L69" s="5">
        <v>2</v>
      </c>
      <c r="M69" s="5">
        <v>4</v>
      </c>
      <c r="N69" s="5">
        <v>3</v>
      </c>
      <c r="O69" s="5">
        <v>5</v>
      </c>
      <c r="P69" s="5">
        <v>10</v>
      </c>
      <c r="Q69" s="5">
        <v>23</v>
      </c>
      <c r="R69" s="5">
        <v>29</v>
      </c>
      <c r="S69" s="5">
        <v>36</v>
      </c>
      <c r="T69" s="5">
        <v>36</v>
      </c>
      <c r="U69" s="5">
        <v>35</v>
      </c>
      <c r="V69" s="5">
        <v>52</v>
      </c>
      <c r="W69" s="5">
        <v>52</v>
      </c>
      <c r="X69" s="5">
        <v>29</v>
      </c>
      <c r="Y69" s="5">
        <v>11</v>
      </c>
      <c r="Z69" s="5">
        <v>5</v>
      </c>
      <c r="AA69" s="5">
        <v>3</v>
      </c>
      <c r="AB69" s="5">
        <v>1</v>
      </c>
      <c r="AC69" s="5"/>
    </row>
    <row r="70" spans="1:29" s="6" customFormat="1">
      <c r="A70" s="4">
        <v>1988</v>
      </c>
      <c r="B70" s="5">
        <v>354</v>
      </c>
      <c r="C70" s="5"/>
      <c r="D70" s="5"/>
      <c r="E70" s="5">
        <v>1</v>
      </c>
      <c r="F70" s="5">
        <v>1</v>
      </c>
      <c r="G70" s="5">
        <v>1</v>
      </c>
      <c r="H70" s="5">
        <v>3</v>
      </c>
      <c r="I70" s="5">
        <v>2</v>
      </c>
      <c r="J70" s="5"/>
      <c r="K70" s="5"/>
      <c r="L70" s="5">
        <v>3</v>
      </c>
      <c r="M70" s="5">
        <v>4</v>
      </c>
      <c r="N70" s="5">
        <v>8</v>
      </c>
      <c r="O70" s="5">
        <v>8</v>
      </c>
      <c r="P70" s="5">
        <v>9</v>
      </c>
      <c r="Q70" s="5">
        <v>18</v>
      </c>
      <c r="R70" s="5">
        <v>29</v>
      </c>
      <c r="S70" s="5">
        <v>41</v>
      </c>
      <c r="T70" s="5">
        <v>43</v>
      </c>
      <c r="U70" s="5">
        <v>50</v>
      </c>
      <c r="V70" s="5">
        <v>48</v>
      </c>
      <c r="W70" s="5">
        <v>37</v>
      </c>
      <c r="X70" s="5">
        <v>28</v>
      </c>
      <c r="Y70" s="5">
        <v>16</v>
      </c>
      <c r="Z70" s="5">
        <v>4</v>
      </c>
      <c r="AA70" s="5">
        <v>3</v>
      </c>
      <c r="AB70" s="5"/>
      <c r="AC70" s="5"/>
    </row>
    <row r="71" spans="1:29" s="6" customFormat="1">
      <c r="A71" s="4">
        <v>1989</v>
      </c>
      <c r="B71" s="5">
        <v>407</v>
      </c>
      <c r="C71" s="5">
        <v>1</v>
      </c>
      <c r="D71" s="5"/>
      <c r="E71" s="5">
        <v>1</v>
      </c>
      <c r="F71" s="5">
        <v>1</v>
      </c>
      <c r="G71" s="5">
        <v>1</v>
      </c>
      <c r="H71" s="5">
        <v>4</v>
      </c>
      <c r="I71" s="5">
        <v>3</v>
      </c>
      <c r="J71" s="5"/>
      <c r="K71" s="5"/>
      <c r="L71" s="5">
        <v>5</v>
      </c>
      <c r="M71" s="5">
        <v>3</v>
      </c>
      <c r="N71" s="5">
        <v>6</v>
      </c>
      <c r="O71" s="5">
        <v>7</v>
      </c>
      <c r="P71" s="5">
        <v>15</v>
      </c>
      <c r="Q71" s="5">
        <v>24</v>
      </c>
      <c r="R71" s="5">
        <v>31</v>
      </c>
      <c r="S71" s="5">
        <v>36</v>
      </c>
      <c r="T71" s="5">
        <v>55</v>
      </c>
      <c r="U71" s="5">
        <v>57</v>
      </c>
      <c r="V71" s="5">
        <v>43</v>
      </c>
      <c r="W71" s="5">
        <v>39</v>
      </c>
      <c r="X71" s="5">
        <v>41</v>
      </c>
      <c r="Y71" s="5">
        <v>21</v>
      </c>
      <c r="Z71" s="5">
        <v>10</v>
      </c>
      <c r="AA71" s="5">
        <v>5</v>
      </c>
      <c r="AB71" s="5">
        <v>2</v>
      </c>
      <c r="AC71" s="5"/>
    </row>
    <row r="72" spans="1:29" s="6" customFormat="1">
      <c r="A72" s="4">
        <v>1990</v>
      </c>
      <c r="B72" s="5">
        <v>422</v>
      </c>
      <c r="C72" s="5"/>
      <c r="D72" s="5"/>
      <c r="E72" s="5">
        <v>1</v>
      </c>
      <c r="F72" s="5"/>
      <c r="G72" s="5">
        <v>1</v>
      </c>
      <c r="H72" s="5">
        <v>2</v>
      </c>
      <c r="I72" s="5">
        <v>1</v>
      </c>
      <c r="J72" s="5"/>
      <c r="K72" s="5">
        <v>7</v>
      </c>
      <c r="L72" s="5">
        <v>2</v>
      </c>
      <c r="M72" s="5">
        <v>5</v>
      </c>
      <c r="N72" s="5">
        <v>16</v>
      </c>
      <c r="O72" s="5">
        <v>8</v>
      </c>
      <c r="P72" s="5">
        <v>13</v>
      </c>
      <c r="Q72" s="5">
        <v>20</v>
      </c>
      <c r="R72" s="5">
        <v>30</v>
      </c>
      <c r="S72" s="5">
        <v>39</v>
      </c>
      <c r="T72" s="5">
        <v>47</v>
      </c>
      <c r="U72" s="5">
        <v>61</v>
      </c>
      <c r="V72" s="5">
        <v>53</v>
      </c>
      <c r="W72" s="5">
        <v>55</v>
      </c>
      <c r="X72" s="5">
        <v>31</v>
      </c>
      <c r="Y72" s="5">
        <v>17</v>
      </c>
      <c r="Z72" s="5">
        <v>10</v>
      </c>
      <c r="AA72" s="5">
        <v>3</v>
      </c>
      <c r="AB72" s="5">
        <v>2</v>
      </c>
      <c r="AC72" s="5"/>
    </row>
    <row r="73" spans="1:29" s="6" customFormat="1">
      <c r="A73" s="4">
        <v>1991</v>
      </c>
      <c r="B73" s="5">
        <v>458</v>
      </c>
      <c r="C73" s="5"/>
      <c r="D73" s="5"/>
      <c r="E73" s="5"/>
      <c r="F73" s="5"/>
      <c r="G73" s="5"/>
      <c r="H73" s="5"/>
      <c r="I73" s="5">
        <v>1</v>
      </c>
      <c r="J73" s="5">
        <v>2</v>
      </c>
      <c r="K73" s="5">
        <v>3</v>
      </c>
      <c r="L73" s="5">
        <v>1</v>
      </c>
      <c r="M73" s="5">
        <v>3</v>
      </c>
      <c r="N73" s="5">
        <v>4</v>
      </c>
      <c r="O73" s="5">
        <v>10</v>
      </c>
      <c r="P73" s="5">
        <v>8</v>
      </c>
      <c r="Q73" s="5">
        <v>21</v>
      </c>
      <c r="R73" s="5">
        <v>28</v>
      </c>
      <c r="S73" s="5">
        <v>42</v>
      </c>
      <c r="T73" s="5">
        <v>39</v>
      </c>
      <c r="U73" s="5">
        <v>71</v>
      </c>
      <c r="V73" s="5">
        <v>77</v>
      </c>
      <c r="W73" s="5">
        <v>52</v>
      </c>
      <c r="X73" s="5">
        <v>56</v>
      </c>
      <c r="Y73" s="5">
        <v>30</v>
      </c>
      <c r="Z73" s="5">
        <v>5</v>
      </c>
      <c r="AA73" s="5">
        <v>4</v>
      </c>
      <c r="AB73" s="5">
        <v>1</v>
      </c>
      <c r="AC73" s="5"/>
    </row>
    <row r="74" spans="1:29">
      <c r="A74" s="1">
        <f t="shared" ref="A74:A79" si="0">A73+1</f>
        <v>1992</v>
      </c>
      <c r="B74" s="1">
        <f t="shared" ref="B74:B79" si="1">SUM(H74:AC74)</f>
        <v>399</v>
      </c>
      <c r="C74" s="1">
        <v>0</v>
      </c>
      <c r="D74" s="1">
        <v>2</v>
      </c>
      <c r="E74" s="1">
        <v>0</v>
      </c>
      <c r="F74" s="1">
        <v>3</v>
      </c>
      <c r="G74" s="1">
        <v>1</v>
      </c>
      <c r="H74" s="1">
        <v>6</v>
      </c>
      <c r="I74" s="1">
        <v>3</v>
      </c>
      <c r="J74" s="1">
        <v>1</v>
      </c>
      <c r="K74" s="1">
        <v>1</v>
      </c>
      <c r="L74" s="1">
        <v>4</v>
      </c>
      <c r="M74" s="1">
        <v>3</v>
      </c>
      <c r="N74" s="1">
        <v>5</v>
      </c>
      <c r="O74" s="1">
        <v>11</v>
      </c>
      <c r="P74" s="1">
        <v>18</v>
      </c>
      <c r="Q74" s="1">
        <v>17</v>
      </c>
      <c r="R74" s="1">
        <v>18</v>
      </c>
      <c r="S74" s="1">
        <v>27</v>
      </c>
      <c r="T74" s="1">
        <v>42</v>
      </c>
      <c r="U74" s="1">
        <v>48</v>
      </c>
      <c r="V74" s="1">
        <v>48</v>
      </c>
      <c r="W74" s="1">
        <v>51</v>
      </c>
      <c r="X74" s="1">
        <v>51</v>
      </c>
      <c r="Y74" s="1">
        <v>28</v>
      </c>
      <c r="Z74" s="1">
        <v>13</v>
      </c>
      <c r="AA74" s="1">
        <v>4</v>
      </c>
      <c r="AB74" s="1">
        <v>0</v>
      </c>
      <c r="AC74" s="1">
        <v>0</v>
      </c>
    </row>
    <row r="75" spans="1:29">
      <c r="A75" s="1">
        <f t="shared" si="0"/>
        <v>1993</v>
      </c>
      <c r="B75" s="1">
        <f t="shared" si="1"/>
        <v>461</v>
      </c>
      <c r="C75" s="1">
        <v>0</v>
      </c>
      <c r="D75" s="1">
        <v>0</v>
      </c>
      <c r="E75" s="1">
        <v>2</v>
      </c>
      <c r="F75" s="1">
        <v>0</v>
      </c>
      <c r="G75" s="1">
        <v>2</v>
      </c>
      <c r="H75" s="1">
        <v>4</v>
      </c>
      <c r="I75" s="1">
        <v>5</v>
      </c>
      <c r="J75" s="1">
        <v>0</v>
      </c>
      <c r="K75" s="1">
        <v>0</v>
      </c>
      <c r="L75" s="1">
        <v>1</v>
      </c>
      <c r="M75" s="1">
        <v>4</v>
      </c>
      <c r="N75" s="1">
        <v>8</v>
      </c>
      <c r="O75" s="1">
        <v>10</v>
      </c>
      <c r="P75" s="1">
        <v>14</v>
      </c>
      <c r="Q75" s="1">
        <v>24</v>
      </c>
      <c r="R75" s="1">
        <v>30</v>
      </c>
      <c r="S75" s="1">
        <v>31</v>
      </c>
      <c r="T75" s="1">
        <v>42</v>
      </c>
      <c r="U75" s="1">
        <v>78</v>
      </c>
      <c r="V75" s="1">
        <v>71</v>
      </c>
      <c r="W75" s="1">
        <v>55</v>
      </c>
      <c r="X75" s="1">
        <v>57</v>
      </c>
      <c r="Y75" s="1">
        <v>17</v>
      </c>
      <c r="Z75" s="1">
        <v>6</v>
      </c>
      <c r="AA75" s="1">
        <v>2</v>
      </c>
      <c r="AB75" s="1">
        <v>2</v>
      </c>
      <c r="AC75" s="1">
        <v>0</v>
      </c>
    </row>
    <row r="76" spans="1:29">
      <c r="A76" s="1">
        <f t="shared" si="0"/>
        <v>1994</v>
      </c>
      <c r="B76" s="1">
        <f t="shared" si="1"/>
        <v>472</v>
      </c>
      <c r="C76" s="1">
        <v>0</v>
      </c>
      <c r="D76" s="1">
        <v>2</v>
      </c>
      <c r="E76" s="1">
        <v>0</v>
      </c>
      <c r="F76" s="1">
        <v>0</v>
      </c>
      <c r="G76" s="1">
        <v>0</v>
      </c>
      <c r="H76" s="1">
        <v>2</v>
      </c>
      <c r="I76" s="1">
        <v>2</v>
      </c>
      <c r="J76" s="1">
        <v>0</v>
      </c>
      <c r="K76" s="1">
        <v>1</v>
      </c>
      <c r="L76" s="1">
        <v>0</v>
      </c>
      <c r="M76" s="1">
        <v>5</v>
      </c>
      <c r="N76" s="1">
        <v>6</v>
      </c>
      <c r="O76" s="1">
        <v>10</v>
      </c>
      <c r="P76" s="1">
        <v>20</v>
      </c>
      <c r="Q76" s="1">
        <v>18</v>
      </c>
      <c r="R76" s="1">
        <v>26</v>
      </c>
      <c r="S76" s="1">
        <v>52</v>
      </c>
      <c r="T76" s="1">
        <v>38</v>
      </c>
      <c r="U76" s="1">
        <v>72</v>
      </c>
      <c r="V76" s="1">
        <v>64</v>
      </c>
      <c r="W76" s="1">
        <v>63</v>
      </c>
      <c r="X76" s="1">
        <v>47</v>
      </c>
      <c r="Y76" s="1">
        <v>32</v>
      </c>
      <c r="Z76" s="1">
        <v>8</v>
      </c>
      <c r="AA76" s="1">
        <v>5</v>
      </c>
      <c r="AB76" s="1">
        <v>1</v>
      </c>
      <c r="AC76" s="1">
        <v>0</v>
      </c>
    </row>
    <row r="77" spans="1:29">
      <c r="A77" s="1">
        <f t="shared" si="0"/>
        <v>1995</v>
      </c>
      <c r="B77" s="1">
        <f t="shared" si="1"/>
        <v>526</v>
      </c>
      <c r="C77" s="1">
        <v>0</v>
      </c>
      <c r="D77" s="1">
        <v>1</v>
      </c>
      <c r="E77" s="1">
        <v>2</v>
      </c>
      <c r="F77" s="1">
        <v>0</v>
      </c>
      <c r="G77" s="1">
        <v>0</v>
      </c>
      <c r="H77" s="1">
        <v>3</v>
      </c>
      <c r="I77" s="1">
        <v>2</v>
      </c>
      <c r="J77" s="1">
        <v>1</v>
      </c>
      <c r="K77" s="1">
        <v>1</v>
      </c>
      <c r="L77" s="1">
        <v>3</v>
      </c>
      <c r="M77" s="1">
        <v>4</v>
      </c>
      <c r="N77" s="1">
        <v>6</v>
      </c>
      <c r="O77" s="1">
        <v>13</v>
      </c>
      <c r="P77" s="1">
        <v>17</v>
      </c>
      <c r="Q77" s="1">
        <v>23</v>
      </c>
      <c r="R77" s="1">
        <v>35</v>
      </c>
      <c r="S77" s="1">
        <v>34</v>
      </c>
      <c r="T77" s="1">
        <v>61</v>
      </c>
      <c r="U77" s="1">
        <v>64</v>
      </c>
      <c r="V77" s="1">
        <v>71</v>
      </c>
      <c r="W77" s="1">
        <v>66</v>
      </c>
      <c r="X77" s="1">
        <v>59</v>
      </c>
      <c r="Y77" s="1">
        <v>37</v>
      </c>
      <c r="Z77" s="1">
        <v>19</v>
      </c>
      <c r="AA77" s="1">
        <v>5</v>
      </c>
      <c r="AB77" s="1">
        <v>2</v>
      </c>
      <c r="AC77" s="1">
        <v>0</v>
      </c>
    </row>
    <row r="78" spans="1:29">
      <c r="A78" s="1">
        <f t="shared" si="0"/>
        <v>1996</v>
      </c>
      <c r="B78" s="1">
        <f t="shared" si="1"/>
        <v>487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3</v>
      </c>
      <c r="J78" s="1">
        <v>1</v>
      </c>
      <c r="K78" s="1">
        <v>3</v>
      </c>
      <c r="L78" s="1">
        <v>3</v>
      </c>
      <c r="M78" s="1">
        <v>2</v>
      </c>
      <c r="N78" s="1">
        <v>6</v>
      </c>
      <c r="O78" s="1">
        <v>14</v>
      </c>
      <c r="P78" s="1">
        <v>15</v>
      </c>
      <c r="Q78" s="1">
        <v>23</v>
      </c>
      <c r="R78" s="1">
        <v>26</v>
      </c>
      <c r="S78" s="1">
        <v>26</v>
      </c>
      <c r="T78" s="1">
        <v>52</v>
      </c>
      <c r="U78" s="1">
        <v>53</v>
      </c>
      <c r="V78" s="1">
        <v>75</v>
      </c>
      <c r="W78" s="1">
        <v>73</v>
      </c>
      <c r="X78" s="1">
        <v>52</v>
      </c>
      <c r="Y78" s="1">
        <v>36</v>
      </c>
      <c r="Z78" s="1">
        <v>22</v>
      </c>
      <c r="AA78" s="1">
        <v>2</v>
      </c>
      <c r="AB78" s="1">
        <v>0</v>
      </c>
      <c r="AC78" s="1">
        <v>0</v>
      </c>
    </row>
    <row r="79" spans="1:29">
      <c r="A79" s="1">
        <f t="shared" si="0"/>
        <v>1997</v>
      </c>
      <c r="B79" s="1">
        <f t="shared" si="1"/>
        <v>498</v>
      </c>
      <c r="C79" s="1">
        <v>0</v>
      </c>
      <c r="D79" s="1">
        <v>1</v>
      </c>
      <c r="E79" s="1">
        <v>0</v>
      </c>
      <c r="F79" s="1">
        <v>1</v>
      </c>
      <c r="G79" s="1">
        <v>2</v>
      </c>
      <c r="H79" s="1">
        <v>4</v>
      </c>
      <c r="I79" s="1">
        <v>1</v>
      </c>
      <c r="J79" s="1">
        <v>3</v>
      </c>
      <c r="K79" s="1">
        <v>0</v>
      </c>
      <c r="L79" s="1">
        <v>3</v>
      </c>
      <c r="M79" s="1">
        <v>4</v>
      </c>
      <c r="N79" s="1">
        <v>5</v>
      </c>
      <c r="O79" s="1">
        <v>11</v>
      </c>
      <c r="P79" s="1">
        <v>11</v>
      </c>
      <c r="Q79" s="1">
        <v>20</v>
      </c>
      <c r="R79" s="1">
        <v>32</v>
      </c>
      <c r="S79" s="1">
        <v>42</v>
      </c>
      <c r="T79" s="1">
        <v>51</v>
      </c>
      <c r="U79" s="1">
        <v>64</v>
      </c>
      <c r="V79" s="1">
        <v>70</v>
      </c>
      <c r="W79" s="1">
        <v>74</v>
      </c>
      <c r="X79" s="1">
        <v>57</v>
      </c>
      <c r="Y79" s="1">
        <v>28</v>
      </c>
      <c r="Z79" s="1">
        <v>14</v>
      </c>
      <c r="AA79" s="1">
        <v>4</v>
      </c>
      <c r="AB79" s="1">
        <v>0</v>
      </c>
      <c r="AC79" s="1">
        <v>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workbookViewId="0"/>
  </sheetViews>
  <sheetFormatPr defaultRowHeight="12.75"/>
  <cols>
    <col min="1" max="16384" width="9.140625" style="18"/>
  </cols>
  <sheetData>
    <row r="1" spans="1:30" ht="78.75">
      <c r="A1" s="2" t="s">
        <v>30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/>
    </row>
    <row r="2" spans="1:30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>
      <c r="A7" s="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>
      <c r="A8" s="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>
      <c r="A9" s="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>
      <c r="A10" s="4">
        <v>1914</v>
      </c>
      <c r="B10" s="25"/>
      <c r="C10" s="12">
        <v>0.93899892751431668</v>
      </c>
      <c r="D10" s="12">
        <v>0.98717490283634779</v>
      </c>
      <c r="E10" s="12">
        <v>0.99404188399483873</v>
      </c>
      <c r="F10" s="12">
        <v>0.9968052012792048</v>
      </c>
      <c r="G10" s="12">
        <v>0.99765898369596895</v>
      </c>
      <c r="H10" s="12"/>
      <c r="I10" s="12">
        <v>0.99861812342987244</v>
      </c>
      <c r="J10" s="12">
        <v>0.99872039634029486</v>
      </c>
      <c r="K10" s="12">
        <v>0.99690318986916471</v>
      </c>
      <c r="L10" s="12">
        <v>0.99450771218227663</v>
      </c>
      <c r="M10" s="12">
        <v>0.99341265425027003</v>
      </c>
      <c r="N10" s="12">
        <v>0.99190873279137604</v>
      </c>
      <c r="O10" s="12">
        <v>0.99098554703430719</v>
      </c>
      <c r="P10" s="12">
        <v>0.98925380271253516</v>
      </c>
      <c r="Q10" s="12">
        <v>0.98927959608517779</v>
      </c>
      <c r="R10" s="12">
        <v>0.98552046024330497</v>
      </c>
      <c r="S10" s="12">
        <v>0.98329779420895591</v>
      </c>
      <c r="T10" s="12">
        <v>0.98074609644781363</v>
      </c>
      <c r="U10" s="12">
        <v>0.97619592654919818</v>
      </c>
      <c r="V10" s="12">
        <v>0.96282376427210969</v>
      </c>
      <c r="W10" s="12">
        <v>0.95908465493518724</v>
      </c>
      <c r="X10" s="12">
        <v>0.94750963373789032</v>
      </c>
      <c r="Y10" s="12">
        <v>0.93723246624958845</v>
      </c>
      <c r="Z10" s="12">
        <v>0.91605940411401166</v>
      </c>
      <c r="AA10" s="12">
        <v>0.91680707666385852</v>
      </c>
      <c r="AB10" s="12">
        <v>0.91808952468850946</v>
      </c>
      <c r="AC10" s="25"/>
      <c r="AD10" s="6"/>
    </row>
    <row r="11" spans="1:30">
      <c r="A11" s="4">
        <v>1915</v>
      </c>
      <c r="B11" s="5"/>
      <c r="C11" s="12">
        <v>0.93788549452144254</v>
      </c>
      <c r="D11" s="12">
        <v>0.98623821647285492</v>
      </c>
      <c r="E11" s="12">
        <v>0.99423453700652231</v>
      </c>
      <c r="F11" s="12">
        <v>0.99693860675220702</v>
      </c>
      <c r="G11" s="12">
        <v>0.99779811463565682</v>
      </c>
      <c r="H11" s="12"/>
      <c r="I11" s="12">
        <v>0.99854114133788385</v>
      </c>
      <c r="J11" s="12">
        <v>0.99864531784204968</v>
      </c>
      <c r="K11" s="12">
        <v>0.99670793475389674</v>
      </c>
      <c r="L11" s="12">
        <v>0.99415267027267795</v>
      </c>
      <c r="M11" s="12">
        <v>0.99296938408930635</v>
      </c>
      <c r="N11" s="12">
        <v>0.9914047563419538</v>
      </c>
      <c r="O11" s="12">
        <v>0.98988869344787966</v>
      </c>
      <c r="P11" s="12">
        <v>0.98789710605402659</v>
      </c>
      <c r="Q11" s="12">
        <v>0.98811284702708779</v>
      </c>
      <c r="R11" s="12">
        <v>0.98459844742413549</v>
      </c>
      <c r="S11" s="12">
        <v>0.98041368127137984</v>
      </c>
      <c r="T11" s="12">
        <v>0.97801130062839947</v>
      </c>
      <c r="U11" s="12">
        <v>0.97314571905556879</v>
      </c>
      <c r="V11" s="12">
        <v>0.95875161126518493</v>
      </c>
      <c r="W11" s="12">
        <v>0.95323068399547539</v>
      </c>
      <c r="X11" s="12">
        <v>0.93678347644465076</v>
      </c>
      <c r="Y11" s="12">
        <v>0.92086790044671352</v>
      </c>
      <c r="Z11" s="12">
        <v>0.91668684911600873</v>
      </c>
      <c r="AA11" s="12">
        <v>0.91423859263331497</v>
      </c>
      <c r="AB11" s="12">
        <v>0.8878048780487805</v>
      </c>
      <c r="AC11" s="5"/>
      <c r="AD11" s="6"/>
    </row>
    <row r="12" spans="1:30">
      <c r="A12" s="4">
        <v>1916</v>
      </c>
      <c r="B12" s="5"/>
      <c r="C12" s="12">
        <v>0.90394466690341202</v>
      </c>
      <c r="D12" s="12">
        <v>0.97732463262033942</v>
      </c>
      <c r="E12" s="12">
        <v>0.99047553077269423</v>
      </c>
      <c r="F12" s="12">
        <v>0.9949474473403811</v>
      </c>
      <c r="G12" s="12">
        <v>0.99662823602755268</v>
      </c>
      <c r="H12" s="12"/>
      <c r="I12" s="12">
        <v>0.99795751877948013</v>
      </c>
      <c r="J12" s="12">
        <v>0.99817200279733886</v>
      </c>
      <c r="K12" s="12">
        <v>0.99554196057240452</v>
      </c>
      <c r="L12" s="12">
        <v>0.99267214768600509</v>
      </c>
      <c r="M12" s="12">
        <v>0.9917673830818613</v>
      </c>
      <c r="N12" s="12">
        <v>0.99011091488554959</v>
      </c>
      <c r="O12" s="12">
        <v>0.98866103801493899</v>
      </c>
      <c r="P12" s="12">
        <v>0.98655795562293536</v>
      </c>
      <c r="Q12" s="12">
        <v>0.98698413039315169</v>
      </c>
      <c r="R12" s="12">
        <v>0.98243143828495838</v>
      </c>
      <c r="S12" s="12">
        <v>0.97717258387998662</v>
      </c>
      <c r="T12" s="12">
        <v>0.97363242732029187</v>
      </c>
      <c r="U12" s="12">
        <v>0.96561831421785749</v>
      </c>
      <c r="V12" s="12">
        <v>0.94710982504942631</v>
      </c>
      <c r="W12" s="12">
        <v>0.93625321560830355</v>
      </c>
      <c r="X12" s="12">
        <v>0.90803012013565554</v>
      </c>
      <c r="Y12" s="12">
        <v>0.88641366558069912</v>
      </c>
      <c r="Z12" s="12">
        <v>0.86128110975112193</v>
      </c>
      <c r="AA12" s="12">
        <v>0.86312399355877623</v>
      </c>
      <c r="AB12" s="12">
        <v>0.84997413347128814</v>
      </c>
      <c r="AC12" s="5"/>
      <c r="AD12" s="6"/>
    </row>
    <row r="13" spans="1:30">
      <c r="A13" s="4">
        <v>1917</v>
      </c>
      <c r="B13" s="5"/>
      <c r="C13" s="12">
        <v>0.88290438576889407</v>
      </c>
      <c r="D13" s="12">
        <v>0.96913419753628605</v>
      </c>
      <c r="E13" s="12">
        <v>0.98786491146154265</v>
      </c>
      <c r="F13" s="12">
        <v>0.99296251082094789</v>
      </c>
      <c r="G13" s="12">
        <v>0.99506405812556531</v>
      </c>
      <c r="H13" s="12"/>
      <c r="I13" s="12">
        <v>0.99718093948110942</v>
      </c>
      <c r="J13" s="12">
        <v>0.99740188223571968</v>
      </c>
      <c r="K13" s="12">
        <v>0.99386750421830272</v>
      </c>
      <c r="L13" s="12">
        <v>0.99026004718362715</v>
      </c>
      <c r="M13" s="12">
        <v>0.98928021308653979</v>
      </c>
      <c r="N13" s="12">
        <v>0.98732977042311043</v>
      </c>
      <c r="O13" s="12">
        <v>0.98611821173521375</v>
      </c>
      <c r="P13" s="12">
        <v>0.98274566517474271</v>
      </c>
      <c r="Q13" s="12">
        <v>0.98406271958847169</v>
      </c>
      <c r="R13" s="12">
        <v>0.97817557943043953</v>
      </c>
      <c r="S13" s="12">
        <v>0.97234001365663669</v>
      </c>
      <c r="T13" s="12">
        <v>0.9671894304058114</v>
      </c>
      <c r="U13" s="12">
        <v>0.95574222710232837</v>
      </c>
      <c r="V13" s="12">
        <v>0.93625152415322543</v>
      </c>
      <c r="W13" s="12">
        <v>0.9226059058091266</v>
      </c>
      <c r="X13" s="12">
        <v>0.89212086422074643</v>
      </c>
      <c r="Y13" s="12">
        <v>0.86635040824704646</v>
      </c>
      <c r="Z13" s="12">
        <v>0.83630391470572396</v>
      </c>
      <c r="AA13" s="12">
        <v>0.84203545158567472</v>
      </c>
      <c r="AB13" s="12">
        <v>0.77285242290748901</v>
      </c>
      <c r="AC13" s="5"/>
      <c r="AD13" s="6"/>
    </row>
    <row r="14" spans="1:30">
      <c r="A14" s="4">
        <v>1918</v>
      </c>
      <c r="B14" s="5"/>
      <c r="C14" s="12">
        <v>0.85781203091949521</v>
      </c>
      <c r="D14" s="12">
        <v>0.9546501604233415</v>
      </c>
      <c r="E14" s="12">
        <v>0.97889241825960271</v>
      </c>
      <c r="F14" s="12">
        <v>0.98761002112474239</v>
      </c>
      <c r="G14" s="12">
        <v>0.99106502908441718</v>
      </c>
      <c r="H14" s="12"/>
      <c r="I14" s="12">
        <v>0.99483424266714182</v>
      </c>
      <c r="J14" s="12">
        <v>0.99522267587753044</v>
      </c>
      <c r="K14" s="12">
        <v>0.98764412750920583</v>
      </c>
      <c r="L14" s="12">
        <v>0.98485864006893942</v>
      </c>
      <c r="M14" s="12">
        <v>0.98349907994870012</v>
      </c>
      <c r="N14" s="12">
        <v>0.97926148863245621</v>
      </c>
      <c r="O14" s="12">
        <v>0.97980673588169265</v>
      </c>
      <c r="P14" s="12">
        <v>0.9787437383175891</v>
      </c>
      <c r="Q14" s="12">
        <v>0.97894426145811542</v>
      </c>
      <c r="R14" s="12">
        <v>0.97620847867270755</v>
      </c>
      <c r="S14" s="12">
        <v>0.96968170750085259</v>
      </c>
      <c r="T14" s="12">
        <v>0.96427748865278096</v>
      </c>
      <c r="U14" s="12">
        <v>0.9542185569300401</v>
      </c>
      <c r="V14" s="12">
        <v>0.93003397711015734</v>
      </c>
      <c r="W14" s="12">
        <v>0.91451647768585298</v>
      </c>
      <c r="X14" s="12">
        <v>0.87891008843760243</v>
      </c>
      <c r="Y14" s="12">
        <v>0.85117357561991291</v>
      </c>
      <c r="Z14" s="12">
        <v>0.80038781795368996</v>
      </c>
      <c r="AA14" s="12">
        <v>0.80486568677141412</v>
      </c>
      <c r="AB14" s="12">
        <v>0.78663919952913486</v>
      </c>
      <c r="AC14" s="5"/>
      <c r="AD14" s="6"/>
    </row>
    <row r="15" spans="1:30">
      <c r="A15" s="4">
        <v>1919</v>
      </c>
      <c r="B15" s="5"/>
      <c r="C15" s="12">
        <v>0.85425449182577451</v>
      </c>
      <c r="D15" s="12">
        <v>0.9687796861937884</v>
      </c>
      <c r="E15" s="12">
        <v>0.98540776430065002</v>
      </c>
      <c r="F15" s="12">
        <v>0.99121052469571314</v>
      </c>
      <c r="G15" s="12">
        <v>0.99373399402717977</v>
      </c>
      <c r="H15" s="12"/>
      <c r="I15" s="12">
        <v>0.99585134691861732</v>
      </c>
      <c r="J15" s="12">
        <v>0.9960666745349136</v>
      </c>
      <c r="K15" s="12">
        <v>0.99044806326585666</v>
      </c>
      <c r="L15" s="12">
        <v>0.98760018781400505</v>
      </c>
      <c r="M15" s="12">
        <v>0.9873885415892153</v>
      </c>
      <c r="N15" s="12">
        <v>0.98538490905094456</v>
      </c>
      <c r="O15" s="12">
        <v>0.98452910003419525</v>
      </c>
      <c r="P15" s="12">
        <v>0.98277224996512513</v>
      </c>
      <c r="Q15" s="12">
        <v>0.9806581606682705</v>
      </c>
      <c r="R15" s="12">
        <v>0.97692391435977166</v>
      </c>
      <c r="S15" s="12">
        <v>0.97203100084683347</v>
      </c>
      <c r="T15" s="12">
        <v>0.96598950670939743</v>
      </c>
      <c r="U15" s="12">
        <v>0.95181136979582481</v>
      </c>
      <c r="V15" s="12">
        <v>0.93181147778073714</v>
      </c>
      <c r="W15" s="12">
        <v>0.90587302145091086</v>
      </c>
      <c r="X15" s="12">
        <v>0.86836666560681708</v>
      </c>
      <c r="Y15" s="12">
        <v>0.82891696573423135</v>
      </c>
      <c r="Z15" s="12">
        <v>0.77571679699339269</v>
      </c>
      <c r="AA15" s="12">
        <v>0.76238152449606189</v>
      </c>
      <c r="AB15" s="12">
        <v>0.66814159292035402</v>
      </c>
      <c r="AC15" s="5"/>
      <c r="AD15" s="6"/>
    </row>
    <row r="16" spans="1:30">
      <c r="A16" s="4">
        <v>1920</v>
      </c>
      <c r="B16" s="5"/>
      <c r="C16" s="12">
        <v>0.83845430318231695</v>
      </c>
      <c r="D16" s="12">
        <v>0.96592324903294824</v>
      </c>
      <c r="E16" s="12">
        <v>0.98640582905525731</v>
      </c>
      <c r="F16" s="12">
        <v>0.99196352274283928</v>
      </c>
      <c r="G16" s="12">
        <v>0.99440316762447734</v>
      </c>
      <c r="H16" s="12"/>
      <c r="I16" s="12">
        <v>0.99626864764608791</v>
      </c>
      <c r="J16" s="12">
        <v>0.99647184765619112</v>
      </c>
      <c r="K16" s="12">
        <v>0.99191839288771344</v>
      </c>
      <c r="L16" s="12">
        <v>0.98789764971879657</v>
      </c>
      <c r="M16" s="12">
        <v>0.98812473701435322</v>
      </c>
      <c r="N16" s="12">
        <v>0.98665076416618647</v>
      </c>
      <c r="O16" s="12">
        <v>0.98592890941282452</v>
      </c>
      <c r="P16" s="12">
        <v>0.9841562252657986</v>
      </c>
      <c r="Q16" s="12">
        <v>0.98350615939802088</v>
      </c>
      <c r="R16" s="12">
        <v>0.97671411706652844</v>
      </c>
      <c r="S16" s="12">
        <v>0.97097708717408482</v>
      </c>
      <c r="T16" s="12">
        <v>0.96464438539366493</v>
      </c>
      <c r="U16" s="12">
        <v>0.94969134661590215</v>
      </c>
      <c r="V16" s="12">
        <v>0.92616089523306022</v>
      </c>
      <c r="W16" s="12">
        <v>0.90341288170387479</v>
      </c>
      <c r="X16" s="12">
        <v>0.84924733545764197</v>
      </c>
      <c r="Y16" s="12">
        <v>0.79335038363171351</v>
      </c>
      <c r="Z16" s="12">
        <v>0.73803363518758092</v>
      </c>
      <c r="AA16" s="12">
        <v>0.73624823695345554</v>
      </c>
      <c r="AB16" s="12">
        <v>0.63651877133105805</v>
      </c>
      <c r="AC16" s="5"/>
      <c r="AD16" s="8"/>
    </row>
    <row r="17" spans="1:29">
      <c r="A17" s="4">
        <v>1921</v>
      </c>
      <c r="B17" s="5"/>
      <c r="C17" s="12">
        <v>0.85285251758401248</v>
      </c>
      <c r="D17" s="12">
        <v>0.97214247201197168</v>
      </c>
      <c r="E17" s="12">
        <v>0.98874178850107874</v>
      </c>
      <c r="F17" s="12">
        <v>0.99327125498785407</v>
      </c>
      <c r="G17" s="12">
        <v>0.99506471426151943</v>
      </c>
      <c r="H17" s="12"/>
      <c r="I17" s="12">
        <v>0.99680363254346949</v>
      </c>
      <c r="J17" s="12">
        <v>0.99698932181233857</v>
      </c>
      <c r="K17" s="12">
        <v>0.99322335894330338</v>
      </c>
      <c r="L17" s="12">
        <v>0.98963633386426897</v>
      </c>
      <c r="M17" s="12">
        <v>0.9893135292519637</v>
      </c>
      <c r="N17" s="12">
        <v>0.98876480038855563</v>
      </c>
      <c r="O17" s="12">
        <v>0.98802936709631017</v>
      </c>
      <c r="P17" s="12">
        <v>0.98494706535784726</v>
      </c>
      <c r="Q17" s="12">
        <v>0.98490430596754952</v>
      </c>
      <c r="R17" s="12">
        <v>0.97938976335828853</v>
      </c>
      <c r="S17" s="12">
        <v>0.97254973345468732</v>
      </c>
      <c r="T17" s="12">
        <v>0.96640250440612796</v>
      </c>
      <c r="U17" s="12">
        <v>0.95662012957386622</v>
      </c>
      <c r="V17" s="12">
        <v>0.9310887827851978</v>
      </c>
      <c r="W17" s="12">
        <v>0.90902461716412275</v>
      </c>
      <c r="X17" s="12">
        <v>0.85905422241482043</v>
      </c>
      <c r="Y17" s="12">
        <v>0.82425930615345655</v>
      </c>
      <c r="Z17" s="12">
        <v>0.77799352750809059</v>
      </c>
      <c r="AA17" s="12">
        <v>0.7755960729312763</v>
      </c>
      <c r="AB17" s="12">
        <v>0.65373134328358207</v>
      </c>
      <c r="AC17" s="5"/>
    </row>
    <row r="18" spans="1:29">
      <c r="A18" s="4">
        <v>1922</v>
      </c>
      <c r="B18" s="5"/>
      <c r="C18" s="12">
        <v>0.83968780127045339</v>
      </c>
      <c r="D18" s="12">
        <v>0.96733085391985418</v>
      </c>
      <c r="E18" s="12">
        <v>0.98666699506580302</v>
      </c>
      <c r="F18" s="12">
        <v>0.99301166637931737</v>
      </c>
      <c r="G18" s="12">
        <v>0.99485070154265498</v>
      </c>
      <c r="H18" s="12"/>
      <c r="I18" s="12">
        <v>0.9966571270532214</v>
      </c>
      <c r="J18" s="12">
        <v>0.99678643380671639</v>
      </c>
      <c r="K18" s="12">
        <v>0.99266537076462624</v>
      </c>
      <c r="L18" s="12">
        <v>0.98793028231921387</v>
      </c>
      <c r="M18" s="12">
        <v>0.98720409894698313</v>
      </c>
      <c r="N18" s="12">
        <v>0.98687601593912266</v>
      </c>
      <c r="O18" s="12">
        <v>0.98648431534609926</v>
      </c>
      <c r="P18" s="12">
        <v>0.9815784913557537</v>
      </c>
      <c r="Q18" s="12">
        <v>0.98248618132862608</v>
      </c>
      <c r="R18" s="12">
        <v>0.97281196489085275</v>
      </c>
      <c r="S18" s="12">
        <v>0.9664612223934258</v>
      </c>
      <c r="T18" s="12">
        <v>0.96101903381760168</v>
      </c>
      <c r="U18" s="12">
        <v>0.94602047437098979</v>
      </c>
      <c r="V18" s="12">
        <v>0.91720804605871065</v>
      </c>
      <c r="W18" s="12">
        <v>0.89390652731216724</v>
      </c>
      <c r="X18" s="12">
        <v>0.82232905982905979</v>
      </c>
      <c r="Y18" s="12">
        <v>0.78134403209628889</v>
      </c>
      <c r="Z18" s="12">
        <v>0.68717616580310881</v>
      </c>
      <c r="AA18" s="12">
        <v>0.71408647140864712</v>
      </c>
      <c r="AB18" s="12">
        <v>0.61125319693094626</v>
      </c>
      <c r="AC18" s="5"/>
    </row>
    <row r="19" spans="1:29">
      <c r="A19" s="4">
        <v>1923</v>
      </c>
      <c r="B19" s="5"/>
      <c r="C19" s="12">
        <v>0.82479832685987453</v>
      </c>
      <c r="D19" s="12">
        <v>0.95903252567675668</v>
      </c>
      <c r="E19" s="12">
        <v>0.9827984060515339</v>
      </c>
      <c r="F19" s="12">
        <v>0.99093126694517653</v>
      </c>
      <c r="G19" s="12">
        <v>0.99387069640916725</v>
      </c>
      <c r="H19" s="12"/>
      <c r="I19" s="12">
        <v>0.9965528418720867</v>
      </c>
      <c r="J19" s="12">
        <v>0.9966677414569497</v>
      </c>
      <c r="K19" s="12">
        <v>0.99192513302346441</v>
      </c>
      <c r="L19" s="12">
        <v>0.98716693340591011</v>
      </c>
      <c r="M19" s="12">
        <v>0.98598918387577228</v>
      </c>
      <c r="N19" s="12">
        <v>0.98513296969129605</v>
      </c>
      <c r="O19" s="12">
        <v>0.9852436750198702</v>
      </c>
      <c r="P19" s="12">
        <v>0.98047662814554104</v>
      </c>
      <c r="Q19" s="12">
        <v>0.98116934447741988</v>
      </c>
      <c r="R19" s="12">
        <v>0.97125251855740546</v>
      </c>
      <c r="S19" s="12">
        <v>0.96335320228281551</v>
      </c>
      <c r="T19" s="12">
        <v>0.95630407836624665</v>
      </c>
      <c r="U19" s="12">
        <v>0.94150214515870612</v>
      </c>
      <c r="V19" s="12">
        <v>0.91207561161598139</v>
      </c>
      <c r="W19" s="12">
        <v>0.88391713201344069</v>
      </c>
      <c r="X19" s="12">
        <v>0.80683913799462559</v>
      </c>
      <c r="Y19" s="12">
        <v>0.76160913831636456</v>
      </c>
      <c r="Z19" s="12">
        <v>0.63642255346727161</v>
      </c>
      <c r="AA19" s="12">
        <v>0.6546463245492371</v>
      </c>
      <c r="AB19" s="12">
        <v>0.55347251810822329</v>
      </c>
      <c r="AC19" s="5"/>
    </row>
    <row r="20" spans="1:29">
      <c r="A20" s="4">
        <v>1924</v>
      </c>
      <c r="B20" s="5"/>
      <c r="C20" s="12">
        <v>0.81194755254092454</v>
      </c>
      <c r="D20" s="12">
        <v>0.95953877644148899</v>
      </c>
      <c r="E20" s="12">
        <v>0.98484192147824334</v>
      </c>
      <c r="F20" s="12">
        <v>0.99067500405075182</v>
      </c>
      <c r="G20" s="12">
        <v>0.99338652769556868</v>
      </c>
      <c r="H20" s="12"/>
      <c r="I20" s="12">
        <v>0.99663288446391474</v>
      </c>
      <c r="J20" s="12">
        <v>0.99639771555330703</v>
      </c>
      <c r="K20" s="12">
        <v>0.99103310874659534</v>
      </c>
      <c r="L20" s="12">
        <v>0.98625802475324897</v>
      </c>
      <c r="M20" s="12">
        <v>0.98555110645576161</v>
      </c>
      <c r="N20" s="12">
        <v>0.98408565963154926</v>
      </c>
      <c r="O20" s="12">
        <v>0.98496178343949048</v>
      </c>
      <c r="P20" s="12">
        <v>0.97936166849653317</v>
      </c>
      <c r="Q20" s="12">
        <v>0.98112478404510051</v>
      </c>
      <c r="R20" s="12">
        <v>0.96842141571858098</v>
      </c>
      <c r="S20" s="12">
        <v>0.95875720370834383</v>
      </c>
      <c r="T20" s="12">
        <v>0.95179418866039467</v>
      </c>
      <c r="U20" s="12">
        <v>0.9388695438078154</v>
      </c>
      <c r="V20" s="12">
        <v>0.90577993277866553</v>
      </c>
      <c r="W20" s="12">
        <v>0.88066214485604521</v>
      </c>
      <c r="X20" s="12">
        <v>0.79623661503274767</v>
      </c>
      <c r="Y20" s="12">
        <v>0.73757993113625187</v>
      </c>
      <c r="Z20" s="12">
        <v>0.62970168612191957</v>
      </c>
      <c r="AA20" s="12">
        <v>0.68689655172413788</v>
      </c>
      <c r="AB20" s="12">
        <v>0.52640545144804096</v>
      </c>
      <c r="AC20" s="5"/>
    </row>
    <row r="21" spans="1:29">
      <c r="A21" s="4">
        <v>1925</v>
      </c>
      <c r="B21" s="5"/>
      <c r="C21" s="12">
        <v>0.83443925120480467</v>
      </c>
      <c r="D21" s="12">
        <v>0.96814520648364399</v>
      </c>
      <c r="E21" s="12">
        <v>0.98788330410180447</v>
      </c>
      <c r="F21" s="12">
        <v>0.99252399863081331</v>
      </c>
      <c r="G21" s="12">
        <v>0.99424456944835715</v>
      </c>
      <c r="H21" s="12"/>
      <c r="I21" s="12">
        <v>0.99673017740767555</v>
      </c>
      <c r="J21" s="12">
        <v>0.99629818679054438</v>
      </c>
      <c r="K21" s="12">
        <v>0.99134265634515262</v>
      </c>
      <c r="L21" s="12">
        <v>0.98722587704073561</v>
      </c>
      <c r="M21" s="12">
        <v>0.98563079861035519</v>
      </c>
      <c r="N21" s="12">
        <v>0.9834266205437634</v>
      </c>
      <c r="O21" s="12">
        <v>0.9837103984387916</v>
      </c>
      <c r="P21" s="12">
        <v>0.97815759106446909</v>
      </c>
      <c r="Q21" s="12">
        <v>0.97736579275905122</v>
      </c>
      <c r="R21" s="12">
        <v>0.96588181304716181</v>
      </c>
      <c r="S21" s="12">
        <v>0.9573147725241774</v>
      </c>
      <c r="T21" s="12">
        <v>0.95202670145377188</v>
      </c>
      <c r="U21" s="12">
        <v>0.93667863492174153</v>
      </c>
      <c r="V21" s="12">
        <v>0.90663185958675852</v>
      </c>
      <c r="W21" s="12">
        <v>0.87741998248856889</v>
      </c>
      <c r="X21" s="12">
        <v>0.7918697500777766</v>
      </c>
      <c r="Y21" s="12">
        <v>0.73302950347805229</v>
      </c>
      <c r="Z21" s="12">
        <v>0.65287769784172656</v>
      </c>
      <c r="AA21" s="12">
        <v>0.69250317662007621</v>
      </c>
      <c r="AB21" s="12">
        <v>0.534668721109399</v>
      </c>
      <c r="AC21" s="5"/>
    </row>
    <row r="22" spans="1:29">
      <c r="A22" s="4">
        <v>1926</v>
      </c>
      <c r="B22" s="5"/>
      <c r="C22" s="12">
        <v>0.8567971911327108</v>
      </c>
      <c r="D22" s="12">
        <v>0.9691379522268202</v>
      </c>
      <c r="E22" s="12">
        <v>0.98736018355389843</v>
      </c>
      <c r="F22" s="12">
        <v>0.99270701028393493</v>
      </c>
      <c r="G22" s="12">
        <v>0.9952575080919408</v>
      </c>
      <c r="H22" s="12"/>
      <c r="I22" s="12">
        <v>0.99697260577420066</v>
      </c>
      <c r="J22" s="12">
        <v>0.99714850988927484</v>
      </c>
      <c r="K22" s="12">
        <v>0.99268231138026752</v>
      </c>
      <c r="L22" s="12">
        <v>0.98873238091144</v>
      </c>
      <c r="M22" s="12">
        <v>0.98700934456953382</v>
      </c>
      <c r="N22" s="12">
        <v>0.98558002323893423</v>
      </c>
      <c r="O22" s="12">
        <v>0.98549418941034495</v>
      </c>
      <c r="P22" s="12">
        <v>0.98053702054344494</v>
      </c>
      <c r="Q22" s="12">
        <v>0.97950379092944295</v>
      </c>
      <c r="R22" s="12">
        <v>0.96919979228108677</v>
      </c>
      <c r="S22" s="12">
        <v>0.96270488558080602</v>
      </c>
      <c r="T22" s="12">
        <v>0.9576493361272681</v>
      </c>
      <c r="U22" s="12">
        <v>0.94802917269791787</v>
      </c>
      <c r="V22" s="12">
        <v>0.92293340357346676</v>
      </c>
      <c r="W22" s="12">
        <v>0.89839796034856734</v>
      </c>
      <c r="X22" s="12">
        <v>0.82844466354449098</v>
      </c>
      <c r="Y22" s="12">
        <v>0.78087334518869789</v>
      </c>
      <c r="Z22" s="12">
        <v>0.6967741935483871</v>
      </c>
      <c r="AA22" s="12">
        <v>0.71122320302648179</v>
      </c>
      <c r="AB22" s="12">
        <v>0.56929955290611023</v>
      </c>
      <c r="AC22" s="5"/>
    </row>
    <row r="23" spans="1:29">
      <c r="A23" s="4">
        <v>1927</v>
      </c>
      <c r="B23" s="5"/>
      <c r="C23" s="12">
        <v>0.87967677358611296</v>
      </c>
      <c r="D23" s="12">
        <v>0.97649905580575547</v>
      </c>
      <c r="E23" s="12">
        <v>0.99067151813628074</v>
      </c>
      <c r="F23" s="12">
        <v>0.99396075162580022</v>
      </c>
      <c r="G23" s="12">
        <v>0.99532677209139309</v>
      </c>
      <c r="H23" s="12"/>
      <c r="I23" s="12">
        <v>0.99731238571828817</v>
      </c>
      <c r="J23" s="12">
        <v>0.9973740520924449</v>
      </c>
      <c r="K23" s="12">
        <v>0.99383918293893148</v>
      </c>
      <c r="L23" s="12">
        <v>0.99062567301429971</v>
      </c>
      <c r="M23" s="12">
        <v>0.98901315213074992</v>
      </c>
      <c r="N23" s="12">
        <v>0.98763412174563303</v>
      </c>
      <c r="O23" s="12">
        <v>0.98658176883284676</v>
      </c>
      <c r="P23" s="12">
        <v>0.98257583675175708</v>
      </c>
      <c r="Q23" s="12">
        <v>0.9804595183849848</v>
      </c>
      <c r="R23" s="12">
        <v>0.97355097821756598</v>
      </c>
      <c r="S23" s="12">
        <v>0.96626387992976814</v>
      </c>
      <c r="T23" s="12">
        <v>0.96105655194049533</v>
      </c>
      <c r="U23" s="12">
        <v>0.95072987411965881</v>
      </c>
      <c r="V23" s="12">
        <v>0.93024675211439534</v>
      </c>
      <c r="W23" s="12">
        <v>0.90607474558947698</v>
      </c>
      <c r="X23" s="12">
        <v>0.86255513111517101</v>
      </c>
      <c r="Y23" s="12">
        <v>0.80440055440055436</v>
      </c>
      <c r="Z23" s="12">
        <v>0.76029255632888992</v>
      </c>
      <c r="AA23" s="12">
        <v>0.74323955203496306</v>
      </c>
      <c r="AB23" s="12">
        <v>0.63886028149673879</v>
      </c>
      <c r="AC23" s="5"/>
    </row>
    <row r="24" spans="1:29">
      <c r="A24" s="4">
        <v>1928</v>
      </c>
      <c r="B24" s="5"/>
      <c r="C24" s="12">
        <v>0.87828852744651642</v>
      </c>
      <c r="D24" s="12">
        <v>0.9756476839482453</v>
      </c>
      <c r="E24" s="12">
        <v>0.98939289323846979</v>
      </c>
      <c r="F24" s="12">
        <v>0.99392392903245175</v>
      </c>
      <c r="G24" s="12">
        <v>0.99546095884242447</v>
      </c>
      <c r="H24" s="12"/>
      <c r="I24" s="12">
        <v>0.99721346183616866</v>
      </c>
      <c r="J24" s="12">
        <v>0.9971919799810075</v>
      </c>
      <c r="K24" s="12">
        <v>0.99346269001181686</v>
      </c>
      <c r="L24" s="12">
        <v>0.98979000863682298</v>
      </c>
      <c r="M24" s="12">
        <v>0.98842095527621621</v>
      </c>
      <c r="N24" s="12">
        <v>0.98693086617614922</v>
      </c>
      <c r="O24" s="12">
        <v>0.9854889560951432</v>
      </c>
      <c r="P24" s="12">
        <v>0.98125657482595185</v>
      </c>
      <c r="Q24" s="12">
        <v>0.97819097517886311</v>
      </c>
      <c r="R24" s="12">
        <v>0.96939014690116543</v>
      </c>
      <c r="S24" s="12">
        <v>0.96229990159345258</v>
      </c>
      <c r="T24" s="12">
        <v>0.95677412627115044</v>
      </c>
      <c r="U24" s="12">
        <v>0.94371752069385084</v>
      </c>
      <c r="V24" s="12">
        <v>0.92040979423630565</v>
      </c>
      <c r="W24" s="12">
        <v>0.89359040645796151</v>
      </c>
      <c r="X24" s="12">
        <v>0.83582939658927202</v>
      </c>
      <c r="Y24" s="12">
        <v>0.78836958198364959</v>
      </c>
      <c r="Z24" s="12">
        <v>0.73260458272020179</v>
      </c>
      <c r="AA24" s="12">
        <v>0.69831325301204816</v>
      </c>
      <c r="AB24" s="12">
        <v>0.58243157224697639</v>
      </c>
      <c r="AC24" s="5"/>
    </row>
    <row r="25" spans="1:29">
      <c r="A25" s="4">
        <v>1929</v>
      </c>
      <c r="B25" s="5"/>
      <c r="C25" s="12">
        <v>0.89583348886516512</v>
      </c>
      <c r="D25" s="12">
        <v>0.98027574622254021</v>
      </c>
      <c r="E25" s="12">
        <v>0.99098587889936063</v>
      </c>
      <c r="F25" s="12">
        <v>0.9949191823419935</v>
      </c>
      <c r="G25" s="12">
        <v>0.99564088939568762</v>
      </c>
      <c r="H25" s="12"/>
      <c r="I25" s="12">
        <v>0.99740993192520455</v>
      </c>
      <c r="J25" s="12">
        <v>0.99755189359016816</v>
      </c>
      <c r="K25" s="12">
        <v>0.99438056729929192</v>
      </c>
      <c r="L25" s="12">
        <v>0.99073677594556253</v>
      </c>
      <c r="M25" s="12">
        <v>0.98940740347221789</v>
      </c>
      <c r="N25" s="12">
        <v>0.98788736429878277</v>
      </c>
      <c r="O25" s="12">
        <v>0.98623975605107683</v>
      </c>
      <c r="P25" s="12">
        <v>0.98139164688107061</v>
      </c>
      <c r="Q25" s="12">
        <v>0.97866259217731932</v>
      </c>
      <c r="R25" s="12">
        <v>0.97160284214378256</v>
      </c>
      <c r="S25" s="12">
        <v>0.96487541525960752</v>
      </c>
      <c r="T25" s="12">
        <v>0.9580220423290744</v>
      </c>
      <c r="U25" s="12">
        <v>0.94585429424211431</v>
      </c>
      <c r="V25" s="12">
        <v>0.92426572316345745</v>
      </c>
      <c r="W25" s="12">
        <v>0.89399354347160154</v>
      </c>
      <c r="X25" s="12">
        <v>0.8490774398380343</v>
      </c>
      <c r="Y25" s="12">
        <v>0.79038087294968029</v>
      </c>
      <c r="Z25" s="12">
        <v>0.75585252582693585</v>
      </c>
      <c r="AA25" s="12">
        <v>0.753395128260401</v>
      </c>
      <c r="AB25" s="12">
        <v>0.63334322159596557</v>
      </c>
      <c r="AC25" s="5"/>
    </row>
    <row r="26" spans="1:29">
      <c r="A26" s="4">
        <v>1930</v>
      </c>
      <c r="B26" s="5"/>
      <c r="C26" s="12">
        <v>0.90023593776713973</v>
      </c>
      <c r="D26" s="12">
        <v>0.98267462525746607</v>
      </c>
      <c r="E26" s="12">
        <v>0.99211587042433047</v>
      </c>
      <c r="F26" s="12">
        <v>0.99511840977106458</v>
      </c>
      <c r="G26" s="12">
        <v>0.99649156233882707</v>
      </c>
      <c r="H26" s="12"/>
      <c r="I26" s="12">
        <v>0.99770944755619695</v>
      </c>
      <c r="J26" s="12">
        <v>0.99776347438080482</v>
      </c>
      <c r="K26" s="12">
        <v>0.99486488434099585</v>
      </c>
      <c r="L26" s="12">
        <v>0.99190070348942083</v>
      </c>
      <c r="M26" s="12">
        <v>0.99080758549499937</v>
      </c>
      <c r="N26" s="12">
        <v>0.98860740101112798</v>
      </c>
      <c r="O26" s="12">
        <v>0.9872467335359596</v>
      </c>
      <c r="P26" s="12">
        <v>0.98322527477982868</v>
      </c>
      <c r="Q26" s="12">
        <v>0.97975644263443917</v>
      </c>
      <c r="R26" s="12">
        <v>0.97361583492432768</v>
      </c>
      <c r="S26" s="12">
        <v>0.9674006091855627</v>
      </c>
      <c r="T26" s="12">
        <v>0.96027488885100132</v>
      </c>
      <c r="U26" s="12">
        <v>0.94742549137268528</v>
      </c>
      <c r="V26" s="12">
        <v>0.92848933943978451</v>
      </c>
      <c r="W26" s="12">
        <v>0.91020844468198825</v>
      </c>
      <c r="X26" s="12">
        <v>0.86982348947725729</v>
      </c>
      <c r="Y26" s="12">
        <v>0.82783048703352313</v>
      </c>
      <c r="Z26" s="12">
        <v>0.7749395926820849</v>
      </c>
      <c r="AA26" s="12">
        <v>0.76989079563182528</v>
      </c>
      <c r="AB26" s="12">
        <v>0.68444444444444441</v>
      </c>
      <c r="AC26" s="5"/>
    </row>
    <row r="27" spans="1:29">
      <c r="A27" s="4">
        <v>1931</v>
      </c>
      <c r="B27" s="5"/>
      <c r="C27" s="12">
        <v>0.90204940637692144</v>
      </c>
      <c r="D27" s="12">
        <v>0.98275012444291732</v>
      </c>
      <c r="E27" s="12">
        <v>0.99265566424411134</v>
      </c>
      <c r="F27" s="12">
        <v>0.99548961988904661</v>
      </c>
      <c r="G27" s="12">
        <v>0.99686668284327573</v>
      </c>
      <c r="H27" s="12"/>
      <c r="I27" s="12">
        <v>0.99781846104436289</v>
      </c>
      <c r="J27" s="12">
        <v>0.9976877267375589</v>
      </c>
      <c r="K27" s="12">
        <v>0.99485589783471506</v>
      </c>
      <c r="L27" s="12">
        <v>0.99171395270907037</v>
      </c>
      <c r="M27" s="12">
        <v>0.99089616128323155</v>
      </c>
      <c r="N27" s="12">
        <v>0.98830186642297047</v>
      </c>
      <c r="O27" s="12">
        <v>0.98676708270395763</v>
      </c>
      <c r="P27" s="12">
        <v>0.98336690324876286</v>
      </c>
      <c r="Q27" s="12">
        <v>0.98059661625146788</v>
      </c>
      <c r="R27" s="12">
        <v>0.9746562360937252</v>
      </c>
      <c r="S27" s="12">
        <v>0.96769368270338396</v>
      </c>
      <c r="T27" s="12">
        <v>0.96166713810559579</v>
      </c>
      <c r="U27" s="12">
        <v>0.95224110795107153</v>
      </c>
      <c r="V27" s="12">
        <v>0.93417432129005917</v>
      </c>
      <c r="W27" s="12">
        <v>0.91169274867177208</v>
      </c>
      <c r="X27" s="12">
        <v>0.87293349142077359</v>
      </c>
      <c r="Y27" s="12">
        <v>0.83980283425754776</v>
      </c>
      <c r="Z27" s="12">
        <v>0.78875395448515151</v>
      </c>
      <c r="AA27" s="12">
        <v>0.79713186428821259</v>
      </c>
      <c r="AB27" s="12">
        <v>0.75370836831794008</v>
      </c>
      <c r="AC27" s="5"/>
    </row>
    <row r="28" spans="1:29">
      <c r="A28" s="4">
        <v>1932</v>
      </c>
      <c r="B28" s="5"/>
      <c r="C28" s="12">
        <v>0.90916610740873693</v>
      </c>
      <c r="D28" s="12">
        <v>0.98733455339311016</v>
      </c>
      <c r="E28" s="12">
        <v>0.99415233635384026</v>
      </c>
      <c r="F28" s="12">
        <v>0.99620710295761761</v>
      </c>
      <c r="G28" s="12">
        <v>0.99702227265944399</v>
      </c>
      <c r="H28" s="12"/>
      <c r="I28" s="12">
        <v>0.99805389168690128</v>
      </c>
      <c r="J28" s="12">
        <v>0.99784817093143574</v>
      </c>
      <c r="K28" s="12">
        <v>0.9955547583128781</v>
      </c>
      <c r="L28" s="12">
        <v>0.99258111568983665</v>
      </c>
      <c r="M28" s="12">
        <v>0.99172018577864285</v>
      </c>
      <c r="N28" s="12">
        <v>0.98937754444401904</v>
      </c>
      <c r="O28" s="12">
        <v>0.98751933463900299</v>
      </c>
      <c r="P28" s="12">
        <v>0.98467390220284101</v>
      </c>
      <c r="Q28" s="12">
        <v>0.98167074279121946</v>
      </c>
      <c r="R28" s="12">
        <v>0.97563340693742506</v>
      </c>
      <c r="S28" s="12">
        <v>0.96847847931833131</v>
      </c>
      <c r="T28" s="12">
        <v>0.96156599235189044</v>
      </c>
      <c r="U28" s="12">
        <v>0.95478634111595662</v>
      </c>
      <c r="V28" s="12">
        <v>0.93898030416355027</v>
      </c>
      <c r="W28" s="12">
        <v>0.91485635187434677</v>
      </c>
      <c r="X28" s="12">
        <v>0.87553083252233921</v>
      </c>
      <c r="Y28" s="12">
        <v>0.83988141178776632</v>
      </c>
      <c r="Z28" s="12">
        <v>0.77534871244635195</v>
      </c>
      <c r="AA28" s="12">
        <v>0.78080706374409414</v>
      </c>
      <c r="AB28" s="12">
        <v>0.74280879864636207</v>
      </c>
      <c r="AC28" s="5"/>
    </row>
    <row r="29" spans="1:29">
      <c r="A29" s="4">
        <v>1933</v>
      </c>
      <c r="B29" s="5"/>
      <c r="C29" s="12">
        <v>0.89601556874799393</v>
      </c>
      <c r="D29" s="12">
        <v>0.98374624767422758</v>
      </c>
      <c r="E29" s="12">
        <v>0.99320372068997931</v>
      </c>
      <c r="F29" s="12">
        <v>0.99540773496421286</v>
      </c>
      <c r="G29" s="12">
        <v>0.99664280178661624</v>
      </c>
      <c r="H29" s="12"/>
      <c r="I29" s="12">
        <v>0.99779317854393745</v>
      </c>
      <c r="J29" s="12">
        <v>0.99759386066865885</v>
      </c>
      <c r="K29" s="12">
        <v>0.99522165296353138</v>
      </c>
      <c r="L29" s="12">
        <v>0.99205981862430415</v>
      </c>
      <c r="M29" s="12">
        <v>0.99102455756111918</v>
      </c>
      <c r="N29" s="12">
        <v>0.98878272279790314</v>
      </c>
      <c r="O29" s="12">
        <v>0.98698169869961982</v>
      </c>
      <c r="P29" s="12">
        <v>0.98324988006826153</v>
      </c>
      <c r="Q29" s="12">
        <v>0.98005328553665705</v>
      </c>
      <c r="R29" s="12">
        <v>0.973890565545105</v>
      </c>
      <c r="S29" s="12">
        <v>0.96684250843547836</v>
      </c>
      <c r="T29" s="12">
        <v>0.95775066754073201</v>
      </c>
      <c r="U29" s="12">
        <v>0.95271259200123248</v>
      </c>
      <c r="V29" s="12">
        <v>0.93539399086635522</v>
      </c>
      <c r="W29" s="12">
        <v>0.9152497966050277</v>
      </c>
      <c r="X29" s="12">
        <v>0.87068871246418655</v>
      </c>
      <c r="Y29" s="12">
        <v>0.83103279845143552</v>
      </c>
      <c r="Z29" s="12">
        <v>0.76265247429837024</v>
      </c>
      <c r="AA29" s="12">
        <v>0.79469764211013771</v>
      </c>
      <c r="AB29" s="12">
        <v>0.68286445012787722</v>
      </c>
      <c r="AC29" s="5"/>
    </row>
    <row r="30" spans="1:29">
      <c r="A30" s="4">
        <v>1934</v>
      </c>
      <c r="B30" s="5"/>
      <c r="C30" s="12">
        <v>0.88336445677918762</v>
      </c>
      <c r="D30" s="12">
        <v>0.98116353370725162</v>
      </c>
      <c r="E30" s="12">
        <v>0.99185711658977704</v>
      </c>
      <c r="F30" s="12">
        <v>0.99502302541989762</v>
      </c>
      <c r="G30" s="12">
        <v>0.99650229286453917</v>
      </c>
      <c r="H30" s="12"/>
      <c r="I30" s="12">
        <v>0.99773590779484489</v>
      </c>
      <c r="J30" s="12">
        <v>0.99767007148752429</v>
      </c>
      <c r="K30" s="12">
        <v>0.99526395184069516</v>
      </c>
      <c r="L30" s="12">
        <v>0.99179153139676146</v>
      </c>
      <c r="M30" s="12">
        <v>0.99045812821042645</v>
      </c>
      <c r="N30" s="12">
        <v>0.98809063667028674</v>
      </c>
      <c r="O30" s="12">
        <v>0.98641044366772124</v>
      </c>
      <c r="P30" s="12">
        <v>0.98221487638670479</v>
      </c>
      <c r="Q30" s="12">
        <v>0.97849012741018992</v>
      </c>
      <c r="R30" s="12">
        <v>0.9712215003242739</v>
      </c>
      <c r="S30" s="12">
        <v>0.9662476277204689</v>
      </c>
      <c r="T30" s="12">
        <v>0.95584988962472406</v>
      </c>
      <c r="U30" s="12">
        <v>0.95145614974414394</v>
      </c>
      <c r="V30" s="12">
        <v>0.93210854638630747</v>
      </c>
      <c r="W30" s="12">
        <v>0.91212284482758621</v>
      </c>
      <c r="X30" s="12">
        <v>0.86406108059004194</v>
      </c>
      <c r="Y30" s="12">
        <v>0.82969930169588146</v>
      </c>
      <c r="Z30" s="12">
        <v>0.75519916552578392</v>
      </c>
      <c r="AA30" s="12">
        <v>0.77849561605906781</v>
      </c>
      <c r="AB30" s="12">
        <v>0.67697594501718217</v>
      </c>
      <c r="AC30" s="5"/>
    </row>
    <row r="31" spans="1:29">
      <c r="A31" s="4">
        <v>1935</v>
      </c>
      <c r="B31" s="5"/>
      <c r="C31" s="12">
        <v>0.90662388023808094</v>
      </c>
      <c r="D31" s="12">
        <v>0.98722524694616687</v>
      </c>
      <c r="E31" s="12">
        <v>0.99469119363223379</v>
      </c>
      <c r="F31" s="12">
        <v>0.99590283413569503</v>
      </c>
      <c r="G31" s="12">
        <v>0.99707245242516329</v>
      </c>
      <c r="H31" s="12"/>
      <c r="I31" s="12">
        <v>0.99799438132810436</v>
      </c>
      <c r="J31" s="12">
        <v>0.99778642051962863</v>
      </c>
      <c r="K31" s="12">
        <v>0.99559231652262781</v>
      </c>
      <c r="L31" s="12">
        <v>0.99256371698908963</v>
      </c>
      <c r="M31" s="12">
        <v>0.99091197673466047</v>
      </c>
      <c r="N31" s="12">
        <v>0.98922772340619225</v>
      </c>
      <c r="O31" s="12">
        <v>0.98617923985819222</v>
      </c>
      <c r="P31" s="12">
        <v>0.98296349960631968</v>
      </c>
      <c r="Q31" s="12">
        <v>0.97950324986137238</v>
      </c>
      <c r="R31" s="12">
        <v>0.97269828003699399</v>
      </c>
      <c r="S31" s="12">
        <v>0.96725574433618633</v>
      </c>
      <c r="T31" s="12">
        <v>0.95742164027672472</v>
      </c>
      <c r="U31" s="12">
        <v>0.95469426300464311</v>
      </c>
      <c r="V31" s="12">
        <v>0.93682826082489057</v>
      </c>
      <c r="W31" s="12">
        <v>0.9149826884848804</v>
      </c>
      <c r="X31" s="12">
        <v>0.87351588405177027</v>
      </c>
      <c r="Y31" s="12">
        <v>0.83331871216773401</v>
      </c>
      <c r="Z31" s="12">
        <v>0.77624176177463433</v>
      </c>
      <c r="AA31" s="12">
        <v>0.76930446445679246</v>
      </c>
      <c r="AB31" s="12">
        <v>0.74834054834054831</v>
      </c>
      <c r="AC31" s="5"/>
    </row>
    <row r="32" spans="1:29">
      <c r="A32" s="4">
        <v>1936</v>
      </c>
      <c r="B32" s="5"/>
      <c r="C32" s="12">
        <v>0.90166508474160445</v>
      </c>
      <c r="D32" s="12">
        <v>0.98656465838000151</v>
      </c>
      <c r="E32" s="12">
        <v>0.99458469854407883</v>
      </c>
      <c r="F32" s="12">
        <v>0.99601836944066613</v>
      </c>
      <c r="G32" s="12">
        <v>0.9972249241556157</v>
      </c>
      <c r="H32" s="12"/>
      <c r="I32" s="12">
        <v>0.99807926985536044</v>
      </c>
      <c r="J32" s="12">
        <v>0.99771878208404385</v>
      </c>
      <c r="K32" s="12">
        <v>0.99524168596665663</v>
      </c>
      <c r="L32" s="12">
        <v>0.9918871887110734</v>
      </c>
      <c r="M32" s="12">
        <v>0.9900254720845868</v>
      </c>
      <c r="N32" s="12">
        <v>0.98810993661570656</v>
      </c>
      <c r="O32" s="12">
        <v>0.98525598902689127</v>
      </c>
      <c r="P32" s="12">
        <v>0.98070824053666517</v>
      </c>
      <c r="Q32" s="12">
        <v>0.9769617154511927</v>
      </c>
      <c r="R32" s="12">
        <v>0.97021474423877163</v>
      </c>
      <c r="S32" s="12">
        <v>0.96372215477171186</v>
      </c>
      <c r="T32" s="12">
        <v>0.95393747230318882</v>
      </c>
      <c r="U32" s="12">
        <v>0.94812197815204868</v>
      </c>
      <c r="V32" s="12">
        <v>0.92942183590148819</v>
      </c>
      <c r="W32" s="12">
        <v>0.9070054838958832</v>
      </c>
      <c r="X32" s="12">
        <v>0.86419713898764183</v>
      </c>
      <c r="Y32" s="12">
        <v>0.81447551883476799</v>
      </c>
      <c r="Z32" s="12">
        <v>0.755486489915007</v>
      </c>
      <c r="AA32" s="12">
        <v>0.74566562285190563</v>
      </c>
      <c r="AB32" s="12">
        <v>0.69633507853403143</v>
      </c>
      <c r="AC32" s="5"/>
    </row>
    <row r="33" spans="1:30">
      <c r="A33" s="4">
        <v>1937</v>
      </c>
      <c r="B33" s="5"/>
      <c r="C33" s="12">
        <v>0.90087605907999713</v>
      </c>
      <c r="D33" s="12">
        <v>0.98591493317416301</v>
      </c>
      <c r="E33" s="12">
        <v>0.99428828240055434</v>
      </c>
      <c r="F33" s="12">
        <v>0.99642478130110268</v>
      </c>
      <c r="G33" s="12">
        <v>0.9971729155962441</v>
      </c>
      <c r="H33" s="12"/>
      <c r="I33" s="12">
        <v>0.99812313800751273</v>
      </c>
      <c r="J33" s="12">
        <v>0.99804110441936222</v>
      </c>
      <c r="K33" s="12">
        <v>0.99539011059129145</v>
      </c>
      <c r="L33" s="12">
        <v>0.99217302722272582</v>
      </c>
      <c r="M33" s="12">
        <v>0.99057078243376073</v>
      </c>
      <c r="N33" s="12">
        <v>0.98880242271937091</v>
      </c>
      <c r="O33" s="12">
        <v>0.98647532456703413</v>
      </c>
      <c r="P33" s="12">
        <v>0.98138268132011275</v>
      </c>
      <c r="Q33" s="12">
        <v>0.97756298454456014</v>
      </c>
      <c r="R33" s="12">
        <v>0.97072626158949826</v>
      </c>
      <c r="S33" s="12">
        <v>0.96393584008907074</v>
      </c>
      <c r="T33" s="12">
        <v>0.95653964155575577</v>
      </c>
      <c r="U33" s="12">
        <v>0.94883575978682277</v>
      </c>
      <c r="V33" s="12">
        <v>0.93002275940331058</v>
      </c>
      <c r="W33" s="12">
        <v>0.908089115020843</v>
      </c>
      <c r="X33" s="12">
        <v>0.87156405049511165</v>
      </c>
      <c r="Y33" s="12">
        <v>0.82945287528599576</v>
      </c>
      <c r="Z33" s="12">
        <v>0.78096936700147057</v>
      </c>
      <c r="AA33" s="12">
        <v>0.76861894432393352</v>
      </c>
      <c r="AB33" s="12">
        <v>0.73028437408384639</v>
      </c>
      <c r="AC33" s="5"/>
      <c r="AD33" s="6"/>
    </row>
    <row r="34" spans="1:30">
      <c r="A34" s="4">
        <v>1938</v>
      </c>
      <c r="B34" s="5"/>
      <c r="C34" s="12">
        <v>0.90115637138743798</v>
      </c>
      <c r="D34" s="12">
        <v>0.98684439855055028</v>
      </c>
      <c r="E34" s="12">
        <v>0.9942389550193651</v>
      </c>
      <c r="F34" s="12">
        <v>0.99644857100560869</v>
      </c>
      <c r="G34" s="12">
        <v>0.99718510966768981</v>
      </c>
      <c r="H34" s="12"/>
      <c r="I34" s="12">
        <v>0.99824414509043935</v>
      </c>
      <c r="J34" s="12">
        <v>0.99803403503672228</v>
      </c>
      <c r="K34" s="12">
        <v>0.99583231615784018</v>
      </c>
      <c r="L34" s="12">
        <v>0.99309565044398496</v>
      </c>
      <c r="M34" s="12">
        <v>0.991460131419869</v>
      </c>
      <c r="N34" s="12">
        <v>0.99027941560858446</v>
      </c>
      <c r="O34" s="12">
        <v>0.98781438246467601</v>
      </c>
      <c r="P34" s="12">
        <v>0.98365376185048659</v>
      </c>
      <c r="Q34" s="12">
        <v>0.97945813269845705</v>
      </c>
      <c r="R34" s="12">
        <v>0.97161123738569521</v>
      </c>
      <c r="S34" s="12">
        <v>0.96556790855425723</v>
      </c>
      <c r="T34" s="12">
        <v>0.95926653971374165</v>
      </c>
      <c r="U34" s="12">
        <v>0.95189948509622158</v>
      </c>
      <c r="V34" s="12">
        <v>0.93313530626963459</v>
      </c>
      <c r="W34" s="12">
        <v>0.91595582071889947</v>
      </c>
      <c r="X34" s="12">
        <v>0.88317660217904637</v>
      </c>
      <c r="Y34" s="12">
        <v>0.84187202041227427</v>
      </c>
      <c r="Z34" s="12">
        <v>0.8063978262212067</v>
      </c>
      <c r="AA34" s="12">
        <v>0.74438713592233019</v>
      </c>
      <c r="AB34" s="12">
        <v>0.73167848699763594</v>
      </c>
      <c r="AC34" s="5"/>
      <c r="AD34" s="11"/>
    </row>
    <row r="35" spans="1:30">
      <c r="A35" s="4">
        <v>1939</v>
      </c>
      <c r="B35" s="5"/>
      <c r="C35" s="12">
        <v>0.90358688768615059</v>
      </c>
      <c r="D35" s="12">
        <v>0.98846523479070036</v>
      </c>
      <c r="E35" s="12">
        <v>0.99512730110709713</v>
      </c>
      <c r="F35" s="12">
        <v>0.99664308756088327</v>
      </c>
      <c r="G35" s="12">
        <v>0.99735291926607095</v>
      </c>
      <c r="H35" s="12"/>
      <c r="I35" s="12">
        <v>0.99835874854504003</v>
      </c>
      <c r="J35" s="12">
        <v>0.99813595262363597</v>
      </c>
      <c r="K35" s="12">
        <v>0.99622299157951943</v>
      </c>
      <c r="L35" s="12">
        <v>0.993742717341075</v>
      </c>
      <c r="M35" s="12">
        <v>0.9921610533048375</v>
      </c>
      <c r="N35" s="12">
        <v>0.99034884639371035</v>
      </c>
      <c r="O35" s="12">
        <v>0.98835764267009152</v>
      </c>
      <c r="P35" s="12">
        <v>0.98465048017328005</v>
      </c>
      <c r="Q35" s="12">
        <v>0.9799839534492335</v>
      </c>
      <c r="R35" s="12">
        <v>0.97208213345777994</v>
      </c>
      <c r="S35" s="12">
        <v>0.96519496202547805</v>
      </c>
      <c r="T35" s="12">
        <v>0.95845230730787168</v>
      </c>
      <c r="U35" s="12">
        <v>0.95297077025013288</v>
      </c>
      <c r="V35" s="12">
        <v>0.93420299602928769</v>
      </c>
      <c r="W35" s="12">
        <v>0.91210091134045501</v>
      </c>
      <c r="X35" s="12">
        <v>0.8769189776384021</v>
      </c>
      <c r="Y35" s="12">
        <v>0.83551488474458468</v>
      </c>
      <c r="Z35" s="12">
        <v>0.80769816840886233</v>
      </c>
      <c r="AA35" s="12">
        <v>0.76869874144903438</v>
      </c>
      <c r="AB35" s="12">
        <v>0.76526660708966343</v>
      </c>
      <c r="AC35" s="5"/>
      <c r="AD35" s="6"/>
    </row>
    <row r="36" spans="1:30">
      <c r="A36" s="4">
        <v>1940</v>
      </c>
      <c r="B36" s="5"/>
      <c r="C36" s="12">
        <v>0.8987848510879628</v>
      </c>
      <c r="D36" s="12">
        <v>0.98895460552832115</v>
      </c>
      <c r="E36" s="12">
        <v>0.99496096056689198</v>
      </c>
      <c r="F36" s="12">
        <v>0.99723302745414155</v>
      </c>
      <c r="G36" s="12">
        <v>0.99778042310684523</v>
      </c>
      <c r="H36" s="12"/>
      <c r="I36" s="12">
        <v>0.99842055151671549</v>
      </c>
      <c r="J36" s="12">
        <v>0.99830093376526352</v>
      </c>
      <c r="K36" s="12">
        <v>0.99627991984740294</v>
      </c>
      <c r="L36" s="12">
        <v>0.9935481641468682</v>
      </c>
      <c r="M36" s="12">
        <v>0.99228853895737756</v>
      </c>
      <c r="N36" s="12">
        <v>0.9905512318006584</v>
      </c>
      <c r="O36" s="12">
        <v>0.98876022560966925</v>
      </c>
      <c r="P36" s="12">
        <v>0.98458054700491804</v>
      </c>
      <c r="Q36" s="12">
        <v>0.97946576627683712</v>
      </c>
      <c r="R36" s="12">
        <v>0.97060122976550745</v>
      </c>
      <c r="S36" s="12">
        <v>0.96400202423661885</v>
      </c>
      <c r="T36" s="12">
        <v>0.95583655352164631</v>
      </c>
      <c r="U36" s="12">
        <v>0.95102764041696253</v>
      </c>
      <c r="V36" s="12">
        <v>0.92980475343278135</v>
      </c>
      <c r="W36" s="12">
        <v>0.90149705555424164</v>
      </c>
      <c r="X36" s="12">
        <v>0.8692190669371197</v>
      </c>
      <c r="Y36" s="12">
        <v>0.83205525643117417</v>
      </c>
      <c r="Z36" s="12">
        <v>0.75060168471720812</v>
      </c>
      <c r="AA36" s="12">
        <v>0.71676082862523538</v>
      </c>
      <c r="AB36" s="12">
        <v>0.69729729729729728</v>
      </c>
      <c r="AC36" s="5"/>
      <c r="AD36" s="6"/>
    </row>
    <row r="37" spans="1:30">
      <c r="A37" s="4">
        <v>1941</v>
      </c>
      <c r="B37" s="5"/>
      <c r="C37" s="12">
        <v>0.90126923076923071</v>
      </c>
      <c r="D37" s="12">
        <v>0.98903486238532112</v>
      </c>
      <c r="E37" s="12">
        <v>0.99501651376146794</v>
      </c>
      <c r="F37" s="12">
        <v>0.9972623853211009</v>
      </c>
      <c r="G37" s="12">
        <v>0.99793027522935784</v>
      </c>
      <c r="H37" s="12"/>
      <c r="I37" s="12">
        <v>0.99849056603773589</v>
      </c>
      <c r="J37" s="12">
        <v>0.99831079136690648</v>
      </c>
      <c r="K37" s="12">
        <v>0.99627203647416418</v>
      </c>
      <c r="L37" s="12">
        <v>0.99364199655765917</v>
      </c>
      <c r="M37" s="12">
        <v>0.99261837455830393</v>
      </c>
      <c r="N37" s="12">
        <v>0.99078286852589637</v>
      </c>
      <c r="O37" s="12">
        <v>0.98939879759519034</v>
      </c>
      <c r="P37" s="12">
        <v>0.98478703703703707</v>
      </c>
      <c r="Q37" s="12">
        <v>0.97969414893617024</v>
      </c>
      <c r="R37" s="12">
        <v>0.97236774193548392</v>
      </c>
      <c r="S37" s="12">
        <v>0.96556578947368421</v>
      </c>
      <c r="T37" s="12">
        <v>0.95756725146198829</v>
      </c>
      <c r="U37" s="12">
        <v>0.95273780487804882</v>
      </c>
      <c r="V37" s="12">
        <v>0.93449450549450552</v>
      </c>
      <c r="W37" s="12">
        <v>0.90822222222222226</v>
      </c>
      <c r="X37" s="12">
        <v>0.8813333333333333</v>
      </c>
      <c r="Y37" s="12">
        <v>0.83931090336664038</v>
      </c>
      <c r="Z37" s="12">
        <v>0.7843585707072207</v>
      </c>
      <c r="AA37" s="12">
        <v>0.76202094515971619</v>
      </c>
      <c r="AB37" s="12">
        <v>0.73478655767484113</v>
      </c>
      <c r="AC37" s="5"/>
      <c r="AD37" s="6"/>
    </row>
    <row r="38" spans="1:30">
      <c r="A38" s="4">
        <v>1942</v>
      </c>
      <c r="B38" s="5"/>
      <c r="C38" s="12">
        <v>0.91671223021582737</v>
      </c>
      <c r="D38" s="12">
        <v>0.99117876106194691</v>
      </c>
      <c r="E38" s="12">
        <v>0.99591504424778765</v>
      </c>
      <c r="F38" s="12">
        <v>0.99733805309734513</v>
      </c>
      <c r="G38" s="12">
        <v>0.99788318584070801</v>
      </c>
      <c r="H38" s="12"/>
      <c r="I38" s="12">
        <v>0.99859571428571425</v>
      </c>
      <c r="J38" s="12">
        <v>0.99841954022988511</v>
      </c>
      <c r="K38" s="12">
        <v>0.99650460122699391</v>
      </c>
      <c r="L38" s="12">
        <v>0.99401940035273373</v>
      </c>
      <c r="M38" s="12">
        <v>0.99322953736654807</v>
      </c>
      <c r="N38" s="12">
        <v>0.99112350597609566</v>
      </c>
      <c r="O38" s="12">
        <v>0.98961706349206346</v>
      </c>
      <c r="P38" s="12">
        <v>0.98580410022779041</v>
      </c>
      <c r="Q38" s="12">
        <v>0.98043603133159274</v>
      </c>
      <c r="R38" s="12">
        <v>0.97315506329113921</v>
      </c>
      <c r="S38" s="12">
        <v>0.96682905982905987</v>
      </c>
      <c r="T38" s="12">
        <v>0.95911999999999997</v>
      </c>
      <c r="U38" s="12">
        <v>0.95574999999999999</v>
      </c>
      <c r="V38" s="12">
        <v>0.93596808510638296</v>
      </c>
      <c r="W38" s="12">
        <v>0.9205416666666667</v>
      </c>
      <c r="X38" s="12">
        <v>0.89704347826086961</v>
      </c>
      <c r="Y38" s="12">
        <v>0.85589131538852214</v>
      </c>
      <c r="Z38" s="12">
        <v>0.79321874816683291</v>
      </c>
      <c r="AA38" s="12">
        <v>0.78901690857399376</v>
      </c>
      <c r="AB38" s="12">
        <v>0.75946275946275943</v>
      </c>
      <c r="AC38" s="5"/>
      <c r="AD38" s="6"/>
    </row>
    <row r="39" spans="1:30">
      <c r="A39" s="4">
        <v>1943</v>
      </c>
      <c r="B39" s="5"/>
      <c r="C39" s="12">
        <v>0.91970945945945948</v>
      </c>
      <c r="D39" s="12">
        <v>0.99091836734693872</v>
      </c>
      <c r="E39" s="12">
        <v>0.99581632653061225</v>
      </c>
      <c r="F39" s="12">
        <v>0.99734013605442173</v>
      </c>
      <c r="G39" s="12">
        <v>0.99791836734693873</v>
      </c>
      <c r="H39" s="12"/>
      <c r="I39" s="12">
        <v>0.99868105849582167</v>
      </c>
      <c r="J39" s="12">
        <v>0.99845170454545451</v>
      </c>
      <c r="K39" s="12">
        <v>0.99623906250000005</v>
      </c>
      <c r="L39" s="12">
        <v>0.99406285714285714</v>
      </c>
      <c r="M39" s="12">
        <v>0.99395604395604398</v>
      </c>
      <c r="N39" s="12">
        <v>0.99194343434343435</v>
      </c>
      <c r="O39" s="12">
        <v>0.99038658777120314</v>
      </c>
      <c r="P39" s="12">
        <v>0.9861297539149888</v>
      </c>
      <c r="Q39" s="12">
        <v>0.98155076142131981</v>
      </c>
      <c r="R39" s="12">
        <v>0.97332307692307696</v>
      </c>
      <c r="S39" s="12">
        <v>0.96616597510373448</v>
      </c>
      <c r="T39" s="12">
        <v>0.95837777777777777</v>
      </c>
      <c r="U39" s="12">
        <v>0.95647126436781604</v>
      </c>
      <c r="V39" s="12">
        <v>0.93432989690721646</v>
      </c>
      <c r="W39" s="12">
        <v>0.91600000000000004</v>
      </c>
      <c r="X39" s="12">
        <v>0.89391666666666669</v>
      </c>
      <c r="Y39" s="12">
        <v>0.85302790695246888</v>
      </c>
      <c r="Z39" s="12">
        <v>0.8012803800585151</v>
      </c>
      <c r="AA39" s="12">
        <v>0.77183760205793539</v>
      </c>
      <c r="AB39" s="12">
        <v>0.73530317020621727</v>
      </c>
      <c r="AC39" s="5"/>
      <c r="AD39" s="6"/>
    </row>
    <row r="40" spans="1:30">
      <c r="A40" s="4">
        <v>1944</v>
      </c>
      <c r="B40" s="5"/>
      <c r="C40" s="12">
        <v>0.92282876712328765</v>
      </c>
      <c r="D40" s="12">
        <v>0.99191558441558436</v>
      </c>
      <c r="E40" s="12">
        <v>0.99615584415584413</v>
      </c>
      <c r="F40" s="12">
        <v>0.99736363636363634</v>
      </c>
      <c r="G40" s="12">
        <v>0.99805194805194808</v>
      </c>
      <c r="H40" s="12"/>
      <c r="I40" s="12">
        <v>0.99869293478260868</v>
      </c>
      <c r="J40" s="12">
        <v>0.99848804500703237</v>
      </c>
      <c r="K40" s="12">
        <v>0.99657096247960852</v>
      </c>
      <c r="L40" s="12">
        <v>0.9936883720930233</v>
      </c>
      <c r="M40" s="12">
        <v>0.99401449275362319</v>
      </c>
      <c r="N40" s="12">
        <v>0.99196095444685461</v>
      </c>
      <c r="O40" s="12">
        <v>0.99107847082494971</v>
      </c>
      <c r="P40" s="12">
        <v>0.98661098901098898</v>
      </c>
      <c r="Q40" s="12">
        <v>0.98262034739454096</v>
      </c>
      <c r="R40" s="12">
        <v>0.97424477611940297</v>
      </c>
      <c r="S40" s="12">
        <v>0.96766935483870964</v>
      </c>
      <c r="T40" s="12">
        <v>0.9598602150537634</v>
      </c>
      <c r="U40" s="12">
        <v>0.95865921787709496</v>
      </c>
      <c r="V40" s="12">
        <v>0.93807920792079202</v>
      </c>
      <c r="W40" s="12">
        <v>0.92077777777777781</v>
      </c>
      <c r="X40" s="12">
        <v>0.90368000000000004</v>
      </c>
      <c r="Y40" s="12">
        <v>0.86332128253458174</v>
      </c>
      <c r="Z40" s="12">
        <v>0.79426576628133227</v>
      </c>
      <c r="AA40" s="12">
        <v>0.77037972802259047</v>
      </c>
      <c r="AB40" s="12">
        <v>0.7417752948479206</v>
      </c>
      <c r="AC40" s="5"/>
      <c r="AD40" s="6"/>
    </row>
    <row r="41" spans="1:30">
      <c r="A41" s="4">
        <v>1945</v>
      </c>
      <c r="B41" s="5"/>
      <c r="C41" s="12">
        <v>0.92624489795918363</v>
      </c>
      <c r="D41" s="12">
        <v>0.99355625000000003</v>
      </c>
      <c r="E41" s="12">
        <v>0.99655000000000005</v>
      </c>
      <c r="F41" s="12">
        <v>0.99774375000000004</v>
      </c>
      <c r="G41" s="12">
        <v>0.99815624999999997</v>
      </c>
      <c r="H41" s="12"/>
      <c r="I41" s="12">
        <v>0.99885960264900664</v>
      </c>
      <c r="J41" s="12">
        <v>0.99869958275382475</v>
      </c>
      <c r="K41" s="12">
        <v>0.99680756578947372</v>
      </c>
      <c r="L41" s="12">
        <v>0.9920932642487047</v>
      </c>
      <c r="M41" s="12">
        <v>0.99308525345622123</v>
      </c>
      <c r="N41" s="12">
        <v>0.99178132118451023</v>
      </c>
      <c r="O41" s="12">
        <v>0.99089002036659879</v>
      </c>
      <c r="P41" s="12">
        <v>0.98749032258064517</v>
      </c>
      <c r="Q41" s="12">
        <v>0.98299036144578311</v>
      </c>
      <c r="R41" s="12">
        <v>0.97555072463768111</v>
      </c>
      <c r="S41" s="12">
        <v>0.96838281250000002</v>
      </c>
      <c r="T41" s="12">
        <v>0.96105208333333336</v>
      </c>
      <c r="U41" s="12">
        <v>0.96036216216216219</v>
      </c>
      <c r="V41" s="12">
        <v>0.94116346153846153</v>
      </c>
      <c r="W41" s="12">
        <v>0.92436842105263162</v>
      </c>
      <c r="X41" s="12">
        <v>0.90777777777777779</v>
      </c>
      <c r="Y41" s="12">
        <v>0.86429823892658386</v>
      </c>
      <c r="Z41" s="12">
        <v>0.82077738515901055</v>
      </c>
      <c r="AA41" s="12">
        <v>0.78300314756526568</v>
      </c>
      <c r="AB41" s="12">
        <v>0.73208137715179966</v>
      </c>
      <c r="AC41" s="5"/>
      <c r="AD41" s="6"/>
    </row>
    <row r="42" spans="1:30">
      <c r="A42" s="4">
        <v>1946</v>
      </c>
      <c r="B42" s="5"/>
      <c r="C42" s="12">
        <v>0.92682857142857145</v>
      </c>
      <c r="D42" s="12">
        <v>0.99431003039513677</v>
      </c>
      <c r="E42" s="12">
        <v>0.99697872340425531</v>
      </c>
      <c r="F42" s="12">
        <v>0.99800607902735561</v>
      </c>
      <c r="G42" s="12">
        <v>0.99821276595744679</v>
      </c>
      <c r="H42" s="12"/>
      <c r="I42" s="12">
        <v>0.99886387434554968</v>
      </c>
      <c r="J42" s="12">
        <v>0.9987270194986072</v>
      </c>
      <c r="K42" s="12">
        <v>0.99730582524271849</v>
      </c>
      <c r="L42" s="12">
        <v>0.99508013937282225</v>
      </c>
      <c r="M42" s="12">
        <v>0.99475250836120399</v>
      </c>
      <c r="N42" s="12">
        <v>0.99333145009416191</v>
      </c>
      <c r="O42" s="12">
        <v>0.99175830258302589</v>
      </c>
      <c r="P42" s="12">
        <v>0.98881302521008407</v>
      </c>
      <c r="Q42" s="12">
        <v>0.98351421800947869</v>
      </c>
      <c r="R42" s="12">
        <v>0.97627920227920229</v>
      </c>
      <c r="S42" s="12">
        <v>0.96909578544061303</v>
      </c>
      <c r="T42" s="12">
        <v>0.96186666666666665</v>
      </c>
      <c r="U42" s="12">
        <v>0.96262765957446805</v>
      </c>
      <c r="V42" s="12">
        <v>0.94280373831775699</v>
      </c>
      <c r="W42" s="12">
        <v>0.92803389830508476</v>
      </c>
      <c r="X42" s="12">
        <v>0.9127142857142857</v>
      </c>
      <c r="Y42" s="12">
        <v>0.87428009551903363</v>
      </c>
      <c r="Z42" s="12">
        <v>0.82570806100217864</v>
      </c>
      <c r="AA42" s="12">
        <v>0.79406554472984947</v>
      </c>
      <c r="AB42" s="12">
        <v>0.73737373737373735</v>
      </c>
      <c r="AC42" s="5"/>
      <c r="AD42" s="6"/>
    </row>
    <row r="43" spans="1:30">
      <c r="A43" s="4">
        <v>1947</v>
      </c>
      <c r="B43" s="5"/>
      <c r="C43" s="12">
        <v>0.93747540983606559</v>
      </c>
      <c r="D43" s="12">
        <v>0.99506666666666665</v>
      </c>
      <c r="E43" s="12">
        <v>0.99731515151515149</v>
      </c>
      <c r="F43" s="12">
        <v>0.99814545454545456</v>
      </c>
      <c r="G43" s="12">
        <v>0.99854545454545451</v>
      </c>
      <c r="H43" s="12"/>
      <c r="I43" s="12">
        <v>0.99898059508408799</v>
      </c>
      <c r="J43" s="12">
        <v>0.998839609483961</v>
      </c>
      <c r="K43" s="12">
        <v>0.99731528662420377</v>
      </c>
      <c r="L43" s="12">
        <v>0.9953105175292154</v>
      </c>
      <c r="M43" s="12">
        <v>0.99505592105263163</v>
      </c>
      <c r="N43" s="12">
        <v>0.99394216417910453</v>
      </c>
      <c r="O43" s="12">
        <v>0.99229067641681901</v>
      </c>
      <c r="P43" s="12">
        <v>0.98879002079002076</v>
      </c>
      <c r="Q43" s="12">
        <v>0.98378271028037378</v>
      </c>
      <c r="R43" s="12">
        <v>0.97545505617977524</v>
      </c>
      <c r="S43" s="12">
        <v>0.96827819548872185</v>
      </c>
      <c r="T43" s="12">
        <v>0.96009045226130652</v>
      </c>
      <c r="U43" s="12">
        <v>0.95925000000000005</v>
      </c>
      <c r="V43" s="12">
        <v>0.93932110091743115</v>
      </c>
      <c r="W43" s="12">
        <v>0.92443548387096774</v>
      </c>
      <c r="X43" s="12">
        <v>0.90068965517241384</v>
      </c>
      <c r="Y43" s="12">
        <v>0.85627188485902073</v>
      </c>
      <c r="Z43" s="12">
        <v>0.81202903751138589</v>
      </c>
      <c r="AA43" s="12">
        <v>0.75944385184095342</v>
      </c>
      <c r="AB43" s="12">
        <v>0.74530404329831268</v>
      </c>
      <c r="AC43" s="5"/>
      <c r="AD43" s="6"/>
    </row>
    <row r="44" spans="1:30">
      <c r="A44" s="4">
        <v>1948</v>
      </c>
      <c r="B44" s="5"/>
      <c r="C44" s="12">
        <v>0.93761052631578945</v>
      </c>
      <c r="D44" s="12">
        <v>0.99502718168812587</v>
      </c>
      <c r="E44" s="12">
        <v>0.99750500715307577</v>
      </c>
      <c r="F44" s="12">
        <v>0.99816881258941348</v>
      </c>
      <c r="G44" s="12">
        <v>0.99853505007153076</v>
      </c>
      <c r="H44" s="12"/>
      <c r="I44" s="12">
        <v>0.99902171136653894</v>
      </c>
      <c r="J44" s="12">
        <v>0.99899721059972102</v>
      </c>
      <c r="K44" s="12">
        <v>0.99759083728278042</v>
      </c>
      <c r="L44" s="12">
        <v>0.99575707154742099</v>
      </c>
      <c r="M44" s="12">
        <v>0.99518433931484507</v>
      </c>
      <c r="N44" s="12">
        <v>0.99407620817843867</v>
      </c>
      <c r="O44" s="12">
        <v>0.99215732368896925</v>
      </c>
      <c r="P44" s="12">
        <v>0.98859753593429156</v>
      </c>
      <c r="Q44" s="12">
        <v>0.9836643678160919</v>
      </c>
      <c r="R44" s="12">
        <v>0.97542699724517912</v>
      </c>
      <c r="S44" s="12">
        <v>0.96698523985239848</v>
      </c>
      <c r="T44" s="12">
        <v>0.95809405940594061</v>
      </c>
      <c r="U44" s="12">
        <v>0.95743877551020407</v>
      </c>
      <c r="V44" s="12">
        <v>0.93842857142857139</v>
      </c>
      <c r="W44" s="12">
        <v>0.91973437499999999</v>
      </c>
      <c r="X44" s="12">
        <v>0.89890000000000003</v>
      </c>
      <c r="Y44" s="12">
        <v>0.8445859374235889</v>
      </c>
      <c r="Z44" s="12">
        <v>0.82895024006983853</v>
      </c>
      <c r="AA44" s="12">
        <v>0.7690446513674023</v>
      </c>
      <c r="AB44" s="12">
        <v>0.7225433526011561</v>
      </c>
      <c r="AC44" s="5"/>
      <c r="AD44" s="6"/>
    </row>
    <row r="45" spans="1:30">
      <c r="A45" s="4">
        <v>1949</v>
      </c>
      <c r="B45" s="5"/>
      <c r="C45" s="12">
        <v>0.93777832512315273</v>
      </c>
      <c r="D45" s="12">
        <v>0.99489487870619941</v>
      </c>
      <c r="E45" s="12">
        <v>0.99734770889487867</v>
      </c>
      <c r="F45" s="12">
        <v>0.99820485175202156</v>
      </c>
      <c r="G45" s="12">
        <v>0.99873315363881399</v>
      </c>
      <c r="H45" s="12"/>
      <c r="I45" s="12">
        <v>0.99898612862547287</v>
      </c>
      <c r="J45" s="12">
        <v>0.99894839609483965</v>
      </c>
      <c r="K45" s="12">
        <v>0.99765015974440896</v>
      </c>
      <c r="L45" s="12">
        <v>0.99617275747508305</v>
      </c>
      <c r="M45" s="12">
        <v>0.99552827140549272</v>
      </c>
      <c r="N45" s="12">
        <v>0.99436715867158676</v>
      </c>
      <c r="O45" s="12">
        <v>0.99258960573476707</v>
      </c>
      <c r="P45" s="12">
        <v>0.98938945233265718</v>
      </c>
      <c r="Q45" s="12">
        <v>0.98396832579185523</v>
      </c>
      <c r="R45" s="12">
        <v>0.97709756097560974</v>
      </c>
      <c r="S45" s="12">
        <v>0.96792391304347825</v>
      </c>
      <c r="T45" s="12">
        <v>0.95927669902912616</v>
      </c>
      <c r="U45" s="12">
        <v>0.95582412060301503</v>
      </c>
      <c r="V45" s="12">
        <v>0.9397368421052632</v>
      </c>
      <c r="W45" s="12">
        <v>0.92135820895522391</v>
      </c>
      <c r="X45" s="12">
        <v>0.90031249999999996</v>
      </c>
      <c r="Y45" s="12">
        <v>0.8431395275833925</v>
      </c>
      <c r="Z45" s="12">
        <v>0.82741417900385628</v>
      </c>
      <c r="AA45" s="12">
        <v>0.77492783806496401</v>
      </c>
      <c r="AB45" s="12">
        <v>0.70197602850664076</v>
      </c>
      <c r="AC45" s="5"/>
      <c r="AD45" s="6"/>
    </row>
    <row r="46" spans="1:30">
      <c r="A46" s="4">
        <v>1950</v>
      </c>
      <c r="B46" s="5"/>
      <c r="C46" s="12">
        <v>0.9471531434993401</v>
      </c>
      <c r="D46" s="12">
        <v>0.99508973773106457</v>
      </c>
      <c r="E46" s="12">
        <v>0.99760759119378506</v>
      </c>
      <c r="F46" s="12">
        <v>0.99867387077408309</v>
      </c>
      <c r="G46" s="12">
        <v>0.99903676424468879</v>
      </c>
      <c r="H46" s="12"/>
      <c r="I46" s="12">
        <v>0.99913451128001918</v>
      </c>
      <c r="J46" s="12">
        <v>0.99910917189346427</v>
      </c>
      <c r="K46" s="12">
        <v>0.99812728651273408</v>
      </c>
      <c r="L46" s="12">
        <v>0.99691731791293903</v>
      </c>
      <c r="M46" s="12">
        <v>0.99652582220690278</v>
      </c>
      <c r="N46" s="12">
        <v>0.99569567883163301</v>
      </c>
      <c r="O46" s="12">
        <v>0.99411229180347438</v>
      </c>
      <c r="P46" s="12">
        <v>0.99110400595363191</v>
      </c>
      <c r="Q46" s="12">
        <v>0.98717010605125255</v>
      </c>
      <c r="R46" s="12">
        <v>0.97968053058078985</v>
      </c>
      <c r="S46" s="12">
        <v>0.97264102795040375</v>
      </c>
      <c r="T46" s="12">
        <v>0.96305070656691605</v>
      </c>
      <c r="U46" s="12">
        <v>0.94777614981727543</v>
      </c>
      <c r="V46" s="12">
        <v>0.93268412333769601</v>
      </c>
      <c r="W46" s="12">
        <v>0.90532376502002676</v>
      </c>
      <c r="X46" s="12">
        <v>0.87267138254138732</v>
      </c>
      <c r="Y46" s="12">
        <v>0.83419194810150732</v>
      </c>
      <c r="Z46" s="12">
        <v>0.81524926686217003</v>
      </c>
      <c r="AA46" s="12">
        <v>0.76402039329934457</v>
      </c>
      <c r="AB46" s="12">
        <v>0.69150326797385619</v>
      </c>
      <c r="AC46" s="5"/>
      <c r="AD46" s="6"/>
    </row>
    <row r="47" spans="1:30">
      <c r="A47" s="4">
        <v>1951</v>
      </c>
      <c r="B47" s="5"/>
      <c r="C47" s="12">
        <v>0.94580054634521826</v>
      </c>
      <c r="D47" s="12">
        <v>0.99546964207586086</v>
      </c>
      <c r="E47" s="12">
        <v>0.99747403449710226</v>
      </c>
      <c r="F47" s="12">
        <v>0.99842234919102291</v>
      </c>
      <c r="G47" s="12">
        <v>0.99874132776988711</v>
      </c>
      <c r="H47" s="12"/>
      <c r="I47" s="12">
        <v>0.9991397903738547</v>
      </c>
      <c r="J47" s="12">
        <v>0.99905277721494123</v>
      </c>
      <c r="K47" s="12">
        <v>0.99824982707266718</v>
      </c>
      <c r="L47" s="12">
        <v>0.99705796395518753</v>
      </c>
      <c r="M47" s="12">
        <v>0.99646922820698713</v>
      </c>
      <c r="N47" s="12">
        <v>0.99596839797592618</v>
      </c>
      <c r="O47" s="12">
        <v>0.99417486121064169</v>
      </c>
      <c r="P47" s="12">
        <v>0.99130949361738097</v>
      </c>
      <c r="Q47" s="12">
        <v>0.98772597921852634</v>
      </c>
      <c r="R47" s="12">
        <v>0.97920147965700521</v>
      </c>
      <c r="S47" s="12">
        <v>0.97298936533546887</v>
      </c>
      <c r="T47" s="12">
        <v>0.96369145563270053</v>
      </c>
      <c r="U47" s="12">
        <v>0.94767718751352992</v>
      </c>
      <c r="V47" s="12">
        <v>0.93391386290660339</v>
      </c>
      <c r="W47" s="12">
        <v>0.90845957556768631</v>
      </c>
      <c r="X47" s="12">
        <v>0.87340293753317999</v>
      </c>
      <c r="Y47" s="12">
        <v>0.83024354780079967</v>
      </c>
      <c r="Z47" s="12">
        <v>0.83035945177139903</v>
      </c>
      <c r="AA47" s="12">
        <v>0.76961843052555801</v>
      </c>
      <c r="AB47" s="12">
        <v>0.71483375959079276</v>
      </c>
      <c r="AC47" s="5"/>
      <c r="AD47" s="6"/>
    </row>
    <row r="48" spans="1:30">
      <c r="A48" s="4">
        <v>1952</v>
      </c>
      <c r="B48" s="5"/>
      <c r="C48" s="12">
        <v>0.94456717246707467</v>
      </c>
      <c r="D48" s="12">
        <v>0.9953815994949663</v>
      </c>
      <c r="E48" s="12">
        <v>0.99750390404359235</v>
      </c>
      <c r="F48" s="12">
        <v>0.99840515666013219</v>
      </c>
      <c r="G48" s="12">
        <v>0.99878725454364226</v>
      </c>
      <c r="H48" s="12"/>
      <c r="I48" s="12">
        <v>0.99916470575227245</v>
      </c>
      <c r="J48" s="12">
        <v>0.99919770541364072</v>
      </c>
      <c r="K48" s="12">
        <v>0.99816780339252742</v>
      </c>
      <c r="L48" s="12">
        <v>0.99721837811753811</v>
      </c>
      <c r="M48" s="12">
        <v>0.99653677382115846</v>
      </c>
      <c r="N48" s="12">
        <v>0.99579560066191064</v>
      </c>
      <c r="O48" s="12">
        <v>0.99415402160953248</v>
      </c>
      <c r="P48" s="12">
        <v>0.9912511785955328</v>
      </c>
      <c r="Q48" s="12">
        <v>0.98750157410905426</v>
      </c>
      <c r="R48" s="12">
        <v>0.97990733736762481</v>
      </c>
      <c r="S48" s="12">
        <v>0.97309173155613871</v>
      </c>
      <c r="T48" s="12">
        <v>0.96400913442468916</v>
      </c>
      <c r="U48" s="12">
        <v>0.94898061506145859</v>
      </c>
      <c r="V48" s="12">
        <v>0.9349828727260634</v>
      </c>
      <c r="W48" s="12">
        <v>0.90855911814193391</v>
      </c>
      <c r="X48" s="12">
        <v>0.8711461126005362</v>
      </c>
      <c r="Y48" s="12">
        <v>0.82644037516748547</v>
      </c>
      <c r="Z48" s="12">
        <v>0.81610062893081758</v>
      </c>
      <c r="AA48" s="12">
        <v>0.80848056537102475</v>
      </c>
      <c r="AB48" s="12">
        <v>0.76624999999999999</v>
      </c>
      <c r="AC48" s="5"/>
      <c r="AD48" s="6"/>
    </row>
    <row r="49" spans="1:30">
      <c r="A49" s="4">
        <v>1953</v>
      </c>
      <c r="B49" s="5"/>
      <c r="C49" s="12">
        <v>0.94822300002713278</v>
      </c>
      <c r="D49" s="12">
        <v>0.99586072315130003</v>
      </c>
      <c r="E49" s="12">
        <v>0.99781215376632115</v>
      </c>
      <c r="F49" s="12">
        <v>0.9984572879121496</v>
      </c>
      <c r="G49" s="12">
        <v>0.99881792190671204</v>
      </c>
      <c r="H49" s="12"/>
      <c r="I49" s="12">
        <v>0.99923564696131162</v>
      </c>
      <c r="J49" s="12">
        <v>0.99916631261673627</v>
      </c>
      <c r="K49" s="12">
        <v>0.9983379572709542</v>
      </c>
      <c r="L49" s="12">
        <v>0.9973734967724821</v>
      </c>
      <c r="M49" s="12">
        <v>0.99677089989262679</v>
      </c>
      <c r="N49" s="12">
        <v>0.99589000046735776</v>
      </c>
      <c r="O49" s="12">
        <v>0.99445205156050809</v>
      </c>
      <c r="P49" s="12">
        <v>0.99136167768847627</v>
      </c>
      <c r="Q49" s="12">
        <v>0.98808117063993106</v>
      </c>
      <c r="R49" s="12">
        <v>0.97992101370152518</v>
      </c>
      <c r="S49" s="12">
        <v>0.97375293847423361</v>
      </c>
      <c r="T49" s="12">
        <v>0.96390694491960316</v>
      </c>
      <c r="U49" s="12">
        <v>0.94872319633254709</v>
      </c>
      <c r="V49" s="12">
        <v>0.93474258871326099</v>
      </c>
      <c r="W49" s="12">
        <v>0.91201104463874827</v>
      </c>
      <c r="X49" s="12">
        <v>0.87420903685331808</v>
      </c>
      <c r="Y49" s="12">
        <v>0.81992606935398693</v>
      </c>
      <c r="Z49" s="12">
        <v>0.8017905993533947</v>
      </c>
      <c r="AA49" s="12">
        <v>0.81079280479680216</v>
      </c>
      <c r="AB49" s="12">
        <v>0.75183374083129584</v>
      </c>
      <c r="AC49" s="5"/>
      <c r="AD49" s="8"/>
    </row>
    <row r="50" spans="1:30">
      <c r="A50" s="4">
        <v>1954</v>
      </c>
      <c r="B50" s="5"/>
      <c r="C50" s="12">
        <v>0.94899519563307344</v>
      </c>
      <c r="D50" s="12">
        <v>0.99617179319941707</v>
      </c>
      <c r="E50" s="12">
        <v>0.99803364099626279</v>
      </c>
      <c r="F50" s="12">
        <v>0.9986452250958503</v>
      </c>
      <c r="G50" s="12">
        <v>0.99904778678165485</v>
      </c>
      <c r="H50" s="12"/>
      <c r="I50" s="12">
        <v>0.99927866520737219</v>
      </c>
      <c r="J50" s="12">
        <v>0.99926841307337022</v>
      </c>
      <c r="K50" s="12">
        <v>0.99844519533885934</v>
      </c>
      <c r="L50" s="12">
        <v>0.99766103608254519</v>
      </c>
      <c r="M50" s="12">
        <v>0.99690516766872728</v>
      </c>
      <c r="N50" s="12">
        <v>0.9962215518400892</v>
      </c>
      <c r="O50" s="12">
        <v>0.99511531846712431</v>
      </c>
      <c r="P50" s="12">
        <v>0.99200518111242908</v>
      </c>
      <c r="Q50" s="12">
        <v>0.98891207436213602</v>
      </c>
      <c r="R50" s="12">
        <v>0.98186144862683733</v>
      </c>
      <c r="S50" s="12">
        <v>0.97563794740074827</v>
      </c>
      <c r="T50" s="12">
        <v>0.9666475006288856</v>
      </c>
      <c r="U50" s="12">
        <v>0.95250940125085071</v>
      </c>
      <c r="V50" s="12">
        <v>0.93873595889890404</v>
      </c>
      <c r="W50" s="12">
        <v>0.91358485495453801</v>
      </c>
      <c r="X50" s="12">
        <v>0.88680277068902658</v>
      </c>
      <c r="Y50" s="12">
        <v>0.83531831034187298</v>
      </c>
      <c r="Z50" s="12">
        <v>0.81259150805270863</v>
      </c>
      <c r="AA50" s="12">
        <v>0.82092426187419765</v>
      </c>
      <c r="AB50" s="12">
        <v>0.76674641148325362</v>
      </c>
      <c r="AC50" s="5"/>
      <c r="AD50" s="6"/>
    </row>
    <row r="51" spans="1:30">
      <c r="A51" s="4">
        <v>1955</v>
      </c>
      <c r="B51" s="5"/>
      <c r="C51" s="12">
        <v>0.94959558027009461</v>
      </c>
      <c r="D51" s="12">
        <v>0.99627148528528187</v>
      </c>
      <c r="E51" s="12">
        <v>0.99801595100522034</v>
      </c>
      <c r="F51" s="12">
        <v>0.99881331409180152</v>
      </c>
      <c r="G51" s="12">
        <v>0.99907535829865923</v>
      </c>
      <c r="H51" s="12"/>
      <c r="I51" s="12">
        <v>0.99930057702395525</v>
      </c>
      <c r="J51" s="12">
        <v>0.99931847278455888</v>
      </c>
      <c r="K51" s="12">
        <v>0.99863771293433679</v>
      </c>
      <c r="L51" s="12">
        <v>0.99753773641845589</v>
      </c>
      <c r="M51" s="12">
        <v>0.99705654490197559</v>
      </c>
      <c r="N51" s="12">
        <v>0.99637119595678869</v>
      </c>
      <c r="O51" s="12">
        <v>0.99506483084231767</v>
      </c>
      <c r="P51" s="12">
        <v>0.9919493748618724</v>
      </c>
      <c r="Q51" s="12">
        <v>0.98896031535598994</v>
      </c>
      <c r="R51" s="12">
        <v>0.98280201069509443</v>
      </c>
      <c r="S51" s="12">
        <v>0.97607040837495807</v>
      </c>
      <c r="T51" s="12">
        <v>0.96727521695460728</v>
      </c>
      <c r="U51" s="12">
        <v>0.9506689205505916</v>
      </c>
      <c r="V51" s="12">
        <v>0.93785750475449203</v>
      </c>
      <c r="W51" s="12">
        <v>0.9146381696908843</v>
      </c>
      <c r="X51" s="12">
        <v>0.87960855039470187</v>
      </c>
      <c r="Y51" s="12">
        <v>0.83960759291753073</v>
      </c>
      <c r="Z51" s="12">
        <v>0.7997627520759194</v>
      </c>
      <c r="AA51" s="12">
        <v>0.82158730158730164</v>
      </c>
      <c r="AB51" s="12">
        <v>0.80304806565064479</v>
      </c>
      <c r="AC51" s="5"/>
      <c r="AD51" s="8"/>
    </row>
    <row r="52" spans="1:30">
      <c r="A52" s="4">
        <v>1956</v>
      </c>
      <c r="B52" s="5"/>
      <c r="C52" s="12">
        <v>0.94900738092411685</v>
      </c>
      <c r="D52" s="12">
        <v>0.99637207439603281</v>
      </c>
      <c r="E52" s="12">
        <v>0.99826395967602366</v>
      </c>
      <c r="F52" s="12">
        <v>0.9987097487362514</v>
      </c>
      <c r="G52" s="12">
        <v>0.99909754897563652</v>
      </c>
      <c r="H52" s="12"/>
      <c r="I52" s="12">
        <v>0.99928240149465519</v>
      </c>
      <c r="J52" s="12">
        <v>0.99931482297032947</v>
      </c>
      <c r="K52" s="12">
        <v>0.99860626841630618</v>
      </c>
      <c r="L52" s="12">
        <v>0.99750689908271928</v>
      </c>
      <c r="M52" s="12">
        <v>0.99709712421772501</v>
      </c>
      <c r="N52" s="12">
        <v>0.99618242272484714</v>
      </c>
      <c r="O52" s="12">
        <v>0.99497969849011625</v>
      </c>
      <c r="P52" s="12">
        <v>0.99212682524908835</v>
      </c>
      <c r="Q52" s="12">
        <v>0.98906446468132359</v>
      </c>
      <c r="R52" s="12">
        <v>0.98328300095172649</v>
      </c>
      <c r="S52" s="12">
        <v>0.97568032470536514</v>
      </c>
      <c r="T52" s="12">
        <v>0.96655944446125042</v>
      </c>
      <c r="U52" s="12">
        <v>0.95052640991730875</v>
      </c>
      <c r="V52" s="12">
        <v>0.93801132115774855</v>
      </c>
      <c r="W52" s="12">
        <v>0.91360127469025576</v>
      </c>
      <c r="X52" s="12">
        <v>0.87776056903573685</v>
      </c>
      <c r="Y52" s="12">
        <v>0.8288125376732971</v>
      </c>
      <c r="Z52" s="12">
        <v>0.79615027829313545</v>
      </c>
      <c r="AA52" s="12">
        <v>0.82173913043478264</v>
      </c>
      <c r="AB52" s="12">
        <v>0.80022962112514351</v>
      </c>
      <c r="AC52" s="5"/>
      <c r="AD52" s="6"/>
    </row>
    <row r="53" spans="1:30">
      <c r="A53" s="4">
        <v>1957</v>
      </c>
      <c r="B53" s="5"/>
      <c r="C53" s="12">
        <v>0.9482270318498891</v>
      </c>
      <c r="D53" s="12">
        <v>0.99626273598284509</v>
      </c>
      <c r="E53" s="12">
        <v>0.99809624332960722</v>
      </c>
      <c r="F53" s="12">
        <v>0.99876361190409912</v>
      </c>
      <c r="G53" s="12">
        <v>0.99904812166480361</v>
      </c>
      <c r="H53" s="12"/>
      <c r="I53" s="12">
        <v>0.99927871552079039</v>
      </c>
      <c r="J53" s="12">
        <v>0.99922139029814716</v>
      </c>
      <c r="K53" s="12">
        <v>0.99856785960537631</v>
      </c>
      <c r="L53" s="12">
        <v>0.99760701361564308</v>
      </c>
      <c r="M53" s="12">
        <v>0.99698256968172883</v>
      </c>
      <c r="N53" s="12">
        <v>0.99603383874678597</v>
      </c>
      <c r="O53" s="12">
        <v>0.9947367579533678</v>
      </c>
      <c r="P53" s="12">
        <v>0.99182988267420158</v>
      </c>
      <c r="Q53" s="12">
        <v>0.98852355601780617</v>
      </c>
      <c r="R53" s="12">
        <v>0.98262316058861165</v>
      </c>
      <c r="S53" s="12">
        <v>0.97508631778484867</v>
      </c>
      <c r="T53" s="12">
        <v>0.96417124429235002</v>
      </c>
      <c r="U53" s="12">
        <v>0.94767539195945794</v>
      </c>
      <c r="V53" s="12">
        <v>0.9339495997050824</v>
      </c>
      <c r="W53" s="12">
        <v>0.911326330039963</v>
      </c>
      <c r="X53" s="12">
        <v>0.87912854273599639</v>
      </c>
      <c r="Y53" s="12">
        <v>0.81963600170624207</v>
      </c>
      <c r="Z53" s="12">
        <v>0.7786624203821656</v>
      </c>
      <c r="AA53" s="12">
        <v>0.7968655816757082</v>
      </c>
      <c r="AB53" s="12">
        <v>0.79302587176602923</v>
      </c>
      <c r="AC53" s="5"/>
      <c r="AD53" s="6"/>
    </row>
    <row r="54" spans="1:30">
      <c r="A54" s="4">
        <v>1958</v>
      </c>
      <c r="B54" s="5"/>
      <c r="C54" s="12">
        <v>0.94742305853380582</v>
      </c>
      <c r="D54" s="12">
        <v>0.99645638068693398</v>
      </c>
      <c r="E54" s="12">
        <v>0.99803397274650085</v>
      </c>
      <c r="F54" s="12">
        <v>0.99874951126163924</v>
      </c>
      <c r="G54" s="12">
        <v>0.99911409517173355</v>
      </c>
      <c r="H54" s="12"/>
      <c r="I54" s="12">
        <v>0.99932375894668501</v>
      </c>
      <c r="J54" s="12">
        <v>0.99934842636835242</v>
      </c>
      <c r="K54" s="12">
        <v>0.9986408988805634</v>
      </c>
      <c r="L54" s="12">
        <v>0.99765485999052717</v>
      </c>
      <c r="M54" s="12">
        <v>0.99721301830117981</v>
      </c>
      <c r="N54" s="12">
        <v>0.99617354246753986</v>
      </c>
      <c r="O54" s="12">
        <v>0.99496917643072191</v>
      </c>
      <c r="P54" s="12">
        <v>0.99229159035877001</v>
      </c>
      <c r="Q54" s="12">
        <v>0.98868122905973366</v>
      </c>
      <c r="R54" s="12">
        <v>0.98300351789119977</v>
      </c>
      <c r="S54" s="12">
        <v>0.97575549281944274</v>
      </c>
      <c r="T54" s="12">
        <v>0.96639599003944332</v>
      </c>
      <c r="U54" s="12">
        <v>0.9479800509615175</v>
      </c>
      <c r="V54" s="12">
        <v>0.93393429975230435</v>
      </c>
      <c r="W54" s="12">
        <v>0.91077932445242726</v>
      </c>
      <c r="X54" s="12">
        <v>0.87550659594723246</v>
      </c>
      <c r="Y54" s="12">
        <v>0.82346241457858771</v>
      </c>
      <c r="Z54" s="12">
        <v>0.77029438001784123</v>
      </c>
      <c r="AA54" s="12">
        <v>0.7869718309859155</v>
      </c>
      <c r="AB54" s="12">
        <v>0.79382579933847852</v>
      </c>
      <c r="AC54" s="5"/>
      <c r="AD54" s="6"/>
    </row>
    <row r="55" spans="1:30">
      <c r="A55" s="4">
        <v>1959</v>
      </c>
      <c r="B55" s="5"/>
      <c r="C55" s="12">
        <v>0.94992313458435507</v>
      </c>
      <c r="D55" s="12">
        <v>0.99638403051573876</v>
      </c>
      <c r="E55" s="12">
        <v>0.99801832962390447</v>
      </c>
      <c r="F55" s="12">
        <v>0.99873623024429303</v>
      </c>
      <c r="G55" s="12">
        <v>0.99903397704537578</v>
      </c>
      <c r="H55" s="12"/>
      <c r="I55" s="12">
        <v>0.9992874452146725</v>
      </c>
      <c r="J55" s="12">
        <v>0.99926728593818892</v>
      </c>
      <c r="K55" s="12">
        <v>0.99854891571127502</v>
      </c>
      <c r="L55" s="12">
        <v>0.99771183449477119</v>
      </c>
      <c r="M55" s="12">
        <v>0.99715340894492221</v>
      </c>
      <c r="N55" s="12">
        <v>0.99621884394150106</v>
      </c>
      <c r="O55" s="12">
        <v>0.9947280791105545</v>
      </c>
      <c r="P55" s="12">
        <v>0.99229210245724841</v>
      </c>
      <c r="Q55" s="12">
        <v>0.98854587342458333</v>
      </c>
      <c r="R55" s="12">
        <v>0.9834680069752445</v>
      </c>
      <c r="S55" s="12">
        <v>0.97598137763199666</v>
      </c>
      <c r="T55" s="12">
        <v>0.96738914422527922</v>
      </c>
      <c r="U55" s="12">
        <v>0.95104103802051898</v>
      </c>
      <c r="V55" s="12">
        <v>0.93463249759047284</v>
      </c>
      <c r="W55" s="12">
        <v>0.91364845996873401</v>
      </c>
      <c r="X55" s="12">
        <v>0.87993764367056837</v>
      </c>
      <c r="Y55" s="12">
        <v>0.83102830067870403</v>
      </c>
      <c r="Z55" s="12">
        <v>0.76939843068875324</v>
      </c>
      <c r="AA55" s="12">
        <v>0.81870669745958424</v>
      </c>
      <c r="AB55" s="12">
        <v>0.80735930735930739</v>
      </c>
      <c r="AC55" s="5"/>
      <c r="AD55" s="6" t="s">
        <v>29</v>
      </c>
    </row>
    <row r="56" spans="1:30">
      <c r="A56" s="4">
        <v>1960</v>
      </c>
      <c r="B56" s="5"/>
      <c r="C56" s="12">
        <v>0.95168727761933603</v>
      </c>
      <c r="D56" s="12">
        <v>0.99644748392494398</v>
      </c>
      <c r="E56" s="12">
        <v>0.99812708563750396</v>
      </c>
      <c r="F56" s="12">
        <v>0.99870702358731234</v>
      </c>
      <c r="G56" s="12">
        <v>0.99900174615196913</v>
      </c>
      <c r="H56" s="12"/>
      <c r="I56" s="12">
        <v>0.99931497584962625</v>
      </c>
      <c r="J56" s="12">
        <v>0.99926581188895858</v>
      </c>
      <c r="K56" s="12">
        <v>0.99858250851997155</v>
      </c>
      <c r="L56" s="12">
        <v>0.99775324585518221</v>
      </c>
      <c r="M56" s="12">
        <v>0.99723805296563572</v>
      </c>
      <c r="N56" s="12">
        <v>0.99644037764789883</v>
      </c>
      <c r="O56" s="12">
        <v>0.99470727355479671</v>
      </c>
      <c r="P56" s="12">
        <v>0.9924306581525737</v>
      </c>
      <c r="Q56" s="12">
        <v>0.98838365551895579</v>
      </c>
      <c r="R56" s="12">
        <v>0.98316890396294032</v>
      </c>
      <c r="S56" s="12">
        <v>0.97672148451913332</v>
      </c>
      <c r="T56" s="12">
        <v>0.96529402310755552</v>
      </c>
      <c r="U56" s="12">
        <v>0.94884449603467735</v>
      </c>
      <c r="V56" s="12">
        <v>0.93202677523980404</v>
      </c>
      <c r="W56" s="12">
        <v>0.91099059933444637</v>
      </c>
      <c r="X56" s="12">
        <v>0.87671380286925937</v>
      </c>
      <c r="Y56" s="12">
        <v>0.83233572906699893</v>
      </c>
      <c r="Z56" s="12">
        <v>0.81226872527752969</v>
      </c>
      <c r="AA56" s="12">
        <v>0.79178746507827735</v>
      </c>
      <c r="AB56" s="12">
        <v>0.86509156997064163</v>
      </c>
      <c r="AC56" s="5"/>
      <c r="AD56" s="6"/>
    </row>
    <row r="57" spans="1:30">
      <c r="A57" s="4">
        <v>1961</v>
      </c>
      <c r="B57" s="5"/>
      <c r="C57" s="12">
        <v>0.95150320512820508</v>
      </c>
      <c r="D57" s="12">
        <v>0.99695425346166333</v>
      </c>
      <c r="E57" s="12">
        <v>0.99822810342895507</v>
      </c>
      <c r="F57" s="12">
        <v>0.99881235040643479</v>
      </c>
      <c r="G57" s="12">
        <v>0.9991475740820378</v>
      </c>
      <c r="H57" s="12"/>
      <c r="I57" s="12">
        <v>0.99937544248252852</v>
      </c>
      <c r="J57" s="12">
        <v>0.9993287610733731</v>
      </c>
      <c r="K57" s="12">
        <v>0.99865629669966516</v>
      </c>
      <c r="L57" s="12">
        <v>0.99770040301828256</v>
      </c>
      <c r="M57" s="12">
        <v>0.99731161848873406</v>
      </c>
      <c r="N57" s="12">
        <v>0.99642926019492162</v>
      </c>
      <c r="O57" s="12">
        <v>0.9948354085265616</v>
      </c>
      <c r="P57" s="12">
        <v>0.99256667170544643</v>
      </c>
      <c r="Q57" s="12">
        <v>0.9889697226829447</v>
      </c>
      <c r="R57" s="12">
        <v>0.98400089991350959</v>
      </c>
      <c r="S57" s="12">
        <v>0.97768489250592305</v>
      </c>
      <c r="T57" s="12">
        <v>0.96697863399357886</v>
      </c>
      <c r="U57" s="12">
        <v>0.94968054898248933</v>
      </c>
      <c r="V57" s="12">
        <v>0.93531279341547602</v>
      </c>
      <c r="W57" s="12">
        <v>0.91641936133129498</v>
      </c>
      <c r="X57" s="12">
        <v>0.88601574584997578</v>
      </c>
      <c r="Y57" s="12">
        <v>0.83880144130476009</v>
      </c>
      <c r="Z57" s="12">
        <v>0.81643447813454517</v>
      </c>
      <c r="AA57" s="12">
        <v>0.77449016283967742</v>
      </c>
      <c r="AB57" s="12">
        <v>0.87130339539978097</v>
      </c>
      <c r="AC57" s="5"/>
      <c r="AD57" s="6"/>
    </row>
    <row r="58" spans="1:30">
      <c r="A58" s="4">
        <v>1962</v>
      </c>
      <c r="B58" s="5"/>
      <c r="C58" s="12">
        <v>0.95201294498381872</v>
      </c>
      <c r="D58" s="12">
        <v>0.99691452370031486</v>
      </c>
      <c r="E58" s="12">
        <v>0.99815445167611805</v>
      </c>
      <c r="F58" s="12">
        <v>0.99889075852036113</v>
      </c>
      <c r="G58" s="12">
        <v>0.99917125636578707</v>
      </c>
      <c r="H58" s="12"/>
      <c r="I58" s="12">
        <v>0.99935638546074756</v>
      </c>
      <c r="J58" s="12">
        <v>0.99932198787711124</v>
      </c>
      <c r="K58" s="12">
        <v>0.99861845837787777</v>
      </c>
      <c r="L58" s="12">
        <v>0.99764329067597823</v>
      </c>
      <c r="M58" s="12">
        <v>0.99730162880284101</v>
      </c>
      <c r="N58" s="12">
        <v>0.99642093205662541</v>
      </c>
      <c r="O58" s="12">
        <v>0.99469118829489755</v>
      </c>
      <c r="P58" s="12">
        <v>0.99257271010691428</v>
      </c>
      <c r="Q58" s="12">
        <v>0.98866936254666482</v>
      </c>
      <c r="R58" s="12">
        <v>0.98332562432194037</v>
      </c>
      <c r="S58" s="12">
        <v>0.97754791447758838</v>
      </c>
      <c r="T58" s="12">
        <v>0.96560983318740468</v>
      </c>
      <c r="U58" s="12">
        <v>0.94904007208055674</v>
      </c>
      <c r="V58" s="12">
        <v>0.93262715119405382</v>
      </c>
      <c r="W58" s="12">
        <v>0.91366897486592769</v>
      </c>
      <c r="X58" s="12">
        <v>0.87862249844193618</v>
      </c>
      <c r="Y58" s="12">
        <v>0.83735588496135815</v>
      </c>
      <c r="Z58" s="12">
        <v>0.82074709601938767</v>
      </c>
      <c r="AA58" s="12">
        <v>0.77521673674920832</v>
      </c>
      <c r="AB58" s="12">
        <v>0.86789320791257429</v>
      </c>
      <c r="AC58" s="5"/>
      <c r="AD58" s="6"/>
    </row>
    <row r="59" spans="1:30">
      <c r="A59" s="4">
        <v>1963</v>
      </c>
      <c r="B59" s="5"/>
      <c r="C59" s="12">
        <v>0.95112459016393447</v>
      </c>
      <c r="D59" s="12">
        <v>0.99675555648872338</v>
      </c>
      <c r="E59" s="12">
        <v>0.99810315015187168</v>
      </c>
      <c r="F59" s="12">
        <v>0.99868433983597837</v>
      </c>
      <c r="G59" s="12">
        <v>0.99905476842584851</v>
      </c>
      <c r="H59" s="12"/>
      <c r="I59" s="12">
        <v>0.99935283696081223</v>
      </c>
      <c r="J59" s="12">
        <v>0.99934587509845818</v>
      </c>
      <c r="K59" s="12">
        <v>0.99854582395657276</v>
      </c>
      <c r="L59" s="12">
        <v>0.9975828363175947</v>
      </c>
      <c r="M59" s="12">
        <v>0.99713266931713151</v>
      </c>
      <c r="N59" s="12">
        <v>0.9963512948476213</v>
      </c>
      <c r="O59" s="12">
        <v>0.9946326152136441</v>
      </c>
      <c r="P59" s="12">
        <v>0.99223621481935886</v>
      </c>
      <c r="Q59" s="12">
        <v>0.98862748459231142</v>
      </c>
      <c r="R59" s="12">
        <v>0.98271823286348026</v>
      </c>
      <c r="S59" s="12">
        <v>0.9764859601202962</v>
      </c>
      <c r="T59" s="12">
        <v>0.96480364458647327</v>
      </c>
      <c r="U59" s="12">
        <v>0.94593624792456599</v>
      </c>
      <c r="V59" s="12">
        <v>0.92906153459900809</v>
      </c>
      <c r="W59" s="12">
        <v>0.91047564807737458</v>
      </c>
      <c r="X59" s="12">
        <v>0.87395052466100953</v>
      </c>
      <c r="Y59" s="12">
        <v>0.83167301879353395</v>
      </c>
      <c r="Z59" s="12">
        <v>0.80066043814432986</v>
      </c>
      <c r="AA59" s="12">
        <v>0.77222365369750068</v>
      </c>
      <c r="AB59" s="12">
        <v>0.86246612466124661</v>
      </c>
      <c r="AC59" s="5"/>
      <c r="AD59" s="6"/>
    </row>
    <row r="60" spans="1:30">
      <c r="A60" s="4">
        <v>1964</v>
      </c>
      <c r="B60" s="5"/>
      <c r="C60" s="12">
        <v>0.95004290429042904</v>
      </c>
      <c r="D60" s="12">
        <v>0.99679422575943788</v>
      </c>
      <c r="E60" s="12">
        <v>0.99816950290863904</v>
      </c>
      <c r="F60" s="12">
        <v>0.99882989240219489</v>
      </c>
      <c r="G60" s="12">
        <v>0.99899659266270402</v>
      </c>
      <c r="H60" s="12"/>
      <c r="I60" s="12">
        <v>0.99933867044617997</v>
      </c>
      <c r="J60" s="12">
        <v>0.99931461471636185</v>
      </c>
      <c r="K60" s="12">
        <v>0.99848175186867993</v>
      </c>
      <c r="L60" s="12">
        <v>0.99764607393938298</v>
      </c>
      <c r="M60" s="12">
        <v>0.99696530307968556</v>
      </c>
      <c r="N60" s="12">
        <v>0.99613574347662892</v>
      </c>
      <c r="O60" s="12">
        <v>0.99433601887330469</v>
      </c>
      <c r="P60" s="12">
        <v>0.99186137038788935</v>
      </c>
      <c r="Q60" s="12">
        <v>0.98864144809881349</v>
      </c>
      <c r="R60" s="12">
        <v>0.98290733762387361</v>
      </c>
      <c r="S60" s="12">
        <v>0.97678486077637505</v>
      </c>
      <c r="T60" s="12">
        <v>0.96562590444812146</v>
      </c>
      <c r="U60" s="12">
        <v>0.94935942460920397</v>
      </c>
      <c r="V60" s="12">
        <v>0.93317410703314041</v>
      </c>
      <c r="W60" s="12">
        <v>0.9169698176900416</v>
      </c>
      <c r="X60" s="12">
        <v>0.88688825995443121</v>
      </c>
      <c r="Y60" s="12">
        <v>0.84636289239226103</v>
      </c>
      <c r="Z60" s="12">
        <v>0.81496036768134283</v>
      </c>
      <c r="AA60" s="12">
        <v>0.79012042270828209</v>
      </c>
      <c r="AB60" s="12">
        <v>0.88633288227334239</v>
      </c>
      <c r="AC60" s="5"/>
      <c r="AD60" s="6"/>
    </row>
    <row r="61" spans="1:30">
      <c r="A61" s="4">
        <v>1965</v>
      </c>
      <c r="B61" s="5"/>
      <c r="C61" s="12">
        <v>0.95128911564625851</v>
      </c>
      <c r="D61" s="12">
        <v>0.99702801336564895</v>
      </c>
      <c r="E61" s="12">
        <v>0.99833543237861455</v>
      </c>
      <c r="F61" s="12">
        <v>0.99878186813913938</v>
      </c>
      <c r="G61" s="12">
        <v>0.99897319775079285</v>
      </c>
      <c r="H61" s="12"/>
      <c r="I61" s="12">
        <v>0.99933650050505662</v>
      </c>
      <c r="J61" s="12">
        <v>0.99937581476267601</v>
      </c>
      <c r="K61" s="12">
        <v>0.99837176736416944</v>
      </c>
      <c r="L61" s="12">
        <v>0.99755630698603093</v>
      </c>
      <c r="M61" s="12">
        <v>0.99679045489831741</v>
      </c>
      <c r="N61" s="12">
        <v>0.99615866419163768</v>
      </c>
      <c r="O61" s="12">
        <v>0.99437416668509959</v>
      </c>
      <c r="P61" s="12">
        <v>0.99181231982802176</v>
      </c>
      <c r="Q61" s="12">
        <v>0.98853354611780142</v>
      </c>
      <c r="R61" s="12">
        <v>0.9827777706828239</v>
      </c>
      <c r="S61" s="12">
        <v>0.97695238038161281</v>
      </c>
      <c r="T61" s="12">
        <v>0.96544823202836905</v>
      </c>
      <c r="U61" s="12">
        <v>0.94929760007422714</v>
      </c>
      <c r="V61" s="12">
        <v>0.93262439778930795</v>
      </c>
      <c r="W61" s="12">
        <v>0.91608668379912006</v>
      </c>
      <c r="X61" s="12">
        <v>0.88762746680360938</v>
      </c>
      <c r="Y61" s="12">
        <v>0.84454264378483124</v>
      </c>
      <c r="Z61" s="12">
        <v>0.81026112058784938</v>
      </c>
      <c r="AA61" s="12">
        <v>0.78277153558052437</v>
      </c>
      <c r="AB61" s="12">
        <v>0.88261142498430634</v>
      </c>
      <c r="AC61" s="5"/>
      <c r="AD61" s="6"/>
    </row>
    <row r="62" spans="1:30">
      <c r="A62" s="4">
        <v>1966</v>
      </c>
      <c r="B62" s="5"/>
      <c r="C62" s="12">
        <v>0.95381403508771934</v>
      </c>
      <c r="D62" s="12">
        <v>0.99699459010198044</v>
      </c>
      <c r="E62" s="12">
        <v>0.99832107165611705</v>
      </c>
      <c r="F62" s="12">
        <v>0.99869915093966322</v>
      </c>
      <c r="G62" s="12">
        <v>0.99906120991458447</v>
      </c>
      <c r="H62" s="12"/>
      <c r="I62" s="12">
        <v>0.9993404691688127</v>
      </c>
      <c r="J62" s="12">
        <v>0.99934457349249473</v>
      </c>
      <c r="K62" s="12">
        <v>0.99824534564781664</v>
      </c>
      <c r="L62" s="12">
        <v>0.99731194233923393</v>
      </c>
      <c r="M62" s="12">
        <v>0.99670563683077684</v>
      </c>
      <c r="N62" s="12">
        <v>0.99586162214907348</v>
      </c>
      <c r="O62" s="12">
        <v>0.99431432103305128</v>
      </c>
      <c r="P62" s="12">
        <v>0.99147042446902245</v>
      </c>
      <c r="Q62" s="12">
        <v>0.98816972824247751</v>
      </c>
      <c r="R62" s="12">
        <v>0.98235720720889108</v>
      </c>
      <c r="S62" s="12">
        <v>0.97613111517509454</v>
      </c>
      <c r="T62" s="12">
        <v>0.96567715850949354</v>
      </c>
      <c r="U62" s="12">
        <v>0.94888350536067578</v>
      </c>
      <c r="V62" s="12">
        <v>0.9313275338555258</v>
      </c>
      <c r="W62" s="12">
        <v>0.91516479912255255</v>
      </c>
      <c r="X62" s="12">
        <v>0.8878371551264419</v>
      </c>
      <c r="Y62" s="12">
        <v>0.83770094492906222</v>
      </c>
      <c r="Z62" s="12">
        <v>0.79739921976592976</v>
      </c>
      <c r="AA62" s="12">
        <v>0.78834044281941906</v>
      </c>
      <c r="AB62" s="12">
        <v>0.88340530536705741</v>
      </c>
      <c r="AC62" s="5"/>
      <c r="AD62" s="6"/>
    </row>
    <row r="63" spans="1:30">
      <c r="A63" s="4">
        <v>1967</v>
      </c>
      <c r="B63" s="5"/>
      <c r="C63" s="12">
        <v>0.95601111111111114</v>
      </c>
      <c r="D63" s="12">
        <v>0.99742095551019305</v>
      </c>
      <c r="E63" s="12">
        <v>0.99838487338825843</v>
      </c>
      <c r="F63" s="12">
        <v>0.99882653475713779</v>
      </c>
      <c r="G63" s="12">
        <v>0.99903608212193462</v>
      </c>
      <c r="H63" s="12"/>
      <c r="I63" s="12">
        <v>0.99935779578104778</v>
      </c>
      <c r="J63" s="12">
        <v>0.99937988731743133</v>
      </c>
      <c r="K63" s="12">
        <v>0.99819161968058334</v>
      </c>
      <c r="L63" s="12">
        <v>0.99710814631038336</v>
      </c>
      <c r="M63" s="12">
        <v>0.99651396499976685</v>
      </c>
      <c r="N63" s="12">
        <v>0.99571204171292071</v>
      </c>
      <c r="O63" s="12">
        <v>0.99424660166876699</v>
      </c>
      <c r="P63" s="12">
        <v>0.9915087439620518</v>
      </c>
      <c r="Q63" s="12">
        <v>0.98870431143447768</v>
      </c>
      <c r="R63" s="12">
        <v>0.98224966336858954</v>
      </c>
      <c r="S63" s="12">
        <v>0.97666719605723562</v>
      </c>
      <c r="T63" s="12">
        <v>0.96753653201046474</v>
      </c>
      <c r="U63" s="12">
        <v>0.95036874913969094</v>
      </c>
      <c r="V63" s="12">
        <v>0.93355839976110888</v>
      </c>
      <c r="W63" s="12">
        <v>0.91836879859025289</v>
      </c>
      <c r="X63" s="12">
        <v>0.89340548014593646</v>
      </c>
      <c r="Y63" s="12">
        <v>0.8508950981603719</v>
      </c>
      <c r="Z63" s="12">
        <v>0.8056068447195277</v>
      </c>
      <c r="AA63" s="12">
        <v>0.79805534779356768</v>
      </c>
      <c r="AB63" s="12">
        <v>0.88936430317848414</v>
      </c>
      <c r="AC63" s="5"/>
      <c r="AD63" s="6"/>
    </row>
    <row r="64" spans="1:30">
      <c r="A64" s="4">
        <v>1968</v>
      </c>
      <c r="B64" s="5"/>
      <c r="C64" s="12">
        <v>0.95723106060606056</v>
      </c>
      <c r="D64" s="12">
        <v>0.99749845702665552</v>
      </c>
      <c r="E64" s="12">
        <v>0.99840989732362773</v>
      </c>
      <c r="F64" s="12">
        <v>0.99880004622772733</v>
      </c>
      <c r="G64" s="12">
        <v>0.99905905264305395</v>
      </c>
      <c r="H64" s="12"/>
      <c r="I64" s="12">
        <v>0.99933400326941613</v>
      </c>
      <c r="J64" s="12">
        <v>0.99928473344161173</v>
      </c>
      <c r="K64" s="12">
        <v>0.997937852663345</v>
      </c>
      <c r="L64" s="12">
        <v>0.99675183941548529</v>
      </c>
      <c r="M64" s="12">
        <v>0.9962471875786576</v>
      </c>
      <c r="N64" s="12">
        <v>0.99524272529535018</v>
      </c>
      <c r="O64" s="12">
        <v>0.99382683747874656</v>
      </c>
      <c r="P64" s="12">
        <v>0.99100138014023065</v>
      </c>
      <c r="Q64" s="12">
        <v>0.98770674861572638</v>
      </c>
      <c r="R64" s="12">
        <v>0.98172792111423102</v>
      </c>
      <c r="S64" s="12">
        <v>0.97495769511039421</v>
      </c>
      <c r="T64" s="12">
        <v>0.96439818083986573</v>
      </c>
      <c r="U64" s="12">
        <v>0.94705785089804273</v>
      </c>
      <c r="V64" s="12">
        <v>0.92910608747349932</v>
      </c>
      <c r="W64" s="12">
        <v>0.91468024351782939</v>
      </c>
      <c r="X64" s="12">
        <v>0.8898136942544066</v>
      </c>
      <c r="Y64" s="12">
        <v>0.84471761894976893</v>
      </c>
      <c r="Z64" s="12">
        <v>0.78321376768983497</v>
      </c>
      <c r="AA64" s="12">
        <v>0.7715213860314023</v>
      </c>
      <c r="AB64" s="12">
        <v>0.87550901687027338</v>
      </c>
      <c r="AC64" s="5"/>
      <c r="AD64" s="6"/>
    </row>
    <row r="65" spans="1:29">
      <c r="A65" s="4">
        <v>1969</v>
      </c>
      <c r="B65" s="5"/>
      <c r="C65" s="12">
        <v>0.95689147286821707</v>
      </c>
      <c r="D65" s="12">
        <v>0.99762524471894976</v>
      </c>
      <c r="E65" s="12">
        <v>0.9984413578014516</v>
      </c>
      <c r="F65" s="12">
        <v>0.99899992700136053</v>
      </c>
      <c r="G65" s="12">
        <v>0.99905009788757992</v>
      </c>
      <c r="H65" s="12"/>
      <c r="I65" s="12">
        <v>0.99935357491938859</v>
      </c>
      <c r="J65" s="12">
        <v>0.99930204730667316</v>
      </c>
      <c r="K65" s="12">
        <v>0.99777149827494116</v>
      </c>
      <c r="L65" s="12">
        <v>0.99637785836140635</v>
      </c>
      <c r="M65" s="12">
        <v>0.99619148807130486</v>
      </c>
      <c r="N65" s="12">
        <v>0.99517361644224267</v>
      </c>
      <c r="O65" s="12">
        <v>0.99374185586251962</v>
      </c>
      <c r="P65" s="12">
        <v>0.99100307438668589</v>
      </c>
      <c r="Q65" s="12">
        <v>0.98782326985950564</v>
      </c>
      <c r="R65" s="12">
        <v>0.98201810029754288</v>
      </c>
      <c r="S65" s="12">
        <v>0.97560458823855978</v>
      </c>
      <c r="T65" s="12">
        <v>0.96649368205314834</v>
      </c>
      <c r="U65" s="12">
        <v>0.9482705121505095</v>
      </c>
      <c r="V65" s="12">
        <v>0.93174124283728088</v>
      </c>
      <c r="W65" s="12">
        <v>0.91656028610686135</v>
      </c>
      <c r="X65" s="12">
        <v>0.89361422354781173</v>
      </c>
      <c r="Y65" s="12">
        <v>0.85051682402744155</v>
      </c>
      <c r="Z65" s="12">
        <v>0.8095348477824138</v>
      </c>
      <c r="AA65" s="12">
        <v>0.77842885918329974</v>
      </c>
      <c r="AB65" s="12">
        <v>0.88056338028169012</v>
      </c>
      <c r="AC65" s="5"/>
    </row>
    <row r="66" spans="1:29">
      <c r="A66" s="4">
        <v>1970</v>
      </c>
      <c r="B66" s="5"/>
      <c r="C66" s="12">
        <v>0.96286874190403693</v>
      </c>
      <c r="D66" s="12">
        <v>0.99792549855555379</v>
      </c>
      <c r="E66" s="12">
        <v>0.99877385697372989</v>
      </c>
      <c r="F66" s="12">
        <v>0.99897600487806093</v>
      </c>
      <c r="G66" s="12">
        <v>0.99907542188019094</v>
      </c>
      <c r="H66" s="12"/>
      <c r="I66" s="12">
        <v>0.99941827174932685</v>
      </c>
      <c r="J66" s="12">
        <v>0.99934220166039522</v>
      </c>
      <c r="K66" s="12">
        <v>0.99782481476203533</v>
      </c>
      <c r="L66" s="12">
        <v>0.99620016877731976</v>
      </c>
      <c r="M66" s="12">
        <v>0.99610283473431482</v>
      </c>
      <c r="N66" s="12">
        <v>0.99515130189096634</v>
      </c>
      <c r="O66" s="12">
        <v>0.99393331856150913</v>
      </c>
      <c r="P66" s="12">
        <v>0.99129823052681421</v>
      </c>
      <c r="Q66" s="12">
        <v>0.98778046438071021</v>
      </c>
      <c r="R66" s="12">
        <v>0.98252799304903515</v>
      </c>
      <c r="S66" s="12">
        <v>0.97594674508798362</v>
      </c>
      <c r="T66" s="12">
        <v>0.96723748611602733</v>
      </c>
      <c r="U66" s="12">
        <v>0.94841650506207686</v>
      </c>
      <c r="V66" s="12">
        <v>0.93409463086597999</v>
      </c>
      <c r="W66" s="12">
        <v>0.91675373878364907</v>
      </c>
      <c r="X66" s="12">
        <v>0.90060320789067361</v>
      </c>
      <c r="Y66" s="12">
        <v>0.85793966739057981</v>
      </c>
      <c r="Z66" s="12">
        <v>0.81083905288906832</v>
      </c>
      <c r="AA66" s="12">
        <v>0.77154608338007102</v>
      </c>
      <c r="AB66" s="12">
        <v>0.8793715154586923</v>
      </c>
      <c r="AC66" s="5"/>
    </row>
    <row r="67" spans="1:29">
      <c r="A67" s="4">
        <v>1971</v>
      </c>
      <c r="B67" s="5"/>
      <c r="C67" s="12">
        <v>0.96465505226480841</v>
      </c>
      <c r="D67" s="12">
        <v>0.99799040176789777</v>
      </c>
      <c r="E67" s="12">
        <v>0.99865912472909213</v>
      </c>
      <c r="F67" s="12">
        <v>0.9990157769750625</v>
      </c>
      <c r="G67" s="12">
        <v>0.99917695635545301</v>
      </c>
      <c r="H67" s="12"/>
      <c r="I67" s="12">
        <v>0.99937004910378635</v>
      </c>
      <c r="J67" s="12">
        <v>0.99937208500889751</v>
      </c>
      <c r="K67" s="12">
        <v>0.99791762649817872</v>
      </c>
      <c r="L67" s="12">
        <v>0.99603832587219465</v>
      </c>
      <c r="M67" s="12">
        <v>0.99580699384668137</v>
      </c>
      <c r="N67" s="12">
        <v>0.99535547932988588</v>
      </c>
      <c r="O67" s="12">
        <v>0.99391218637826118</v>
      </c>
      <c r="P67" s="12">
        <v>0.99187064630062038</v>
      </c>
      <c r="Q67" s="12">
        <v>0.98843911821103347</v>
      </c>
      <c r="R67" s="12">
        <v>0.98344585750643776</v>
      </c>
      <c r="S67" s="12">
        <v>0.97676297767796738</v>
      </c>
      <c r="T67" s="12">
        <v>0.96746681717582783</v>
      </c>
      <c r="U67" s="12">
        <v>0.95250365802096448</v>
      </c>
      <c r="V67" s="12">
        <v>0.93375533568878211</v>
      </c>
      <c r="W67" s="12">
        <v>0.91795272363679503</v>
      </c>
      <c r="X67" s="12">
        <v>0.89965158389161914</v>
      </c>
      <c r="Y67" s="12">
        <v>0.85674773080614375</v>
      </c>
      <c r="Z67" s="12">
        <v>0.81425658303041049</v>
      </c>
      <c r="AA67" s="12">
        <v>0.78396687993978165</v>
      </c>
      <c r="AB67" s="12">
        <v>0.88304924242424243</v>
      </c>
      <c r="AC67" s="5"/>
    </row>
    <row r="68" spans="1:29">
      <c r="A68" s="4">
        <v>1972</v>
      </c>
      <c r="B68" s="5"/>
      <c r="C68" s="12">
        <v>0.96718021201413429</v>
      </c>
      <c r="D68" s="12">
        <v>0.99795942508513669</v>
      </c>
      <c r="E68" s="12">
        <v>0.99870580986943236</v>
      </c>
      <c r="F68" s="12">
        <v>0.99911666387913634</v>
      </c>
      <c r="G68" s="12">
        <v>0.99930154818350314</v>
      </c>
      <c r="H68" s="12"/>
      <c r="I68" s="12">
        <v>0.99947503854606679</v>
      </c>
      <c r="J68" s="12">
        <v>0.99940812240416799</v>
      </c>
      <c r="K68" s="12">
        <v>0.99801753782272939</v>
      </c>
      <c r="L68" s="12">
        <v>0.99622150884987393</v>
      </c>
      <c r="M68" s="12">
        <v>0.9959600899301031</v>
      </c>
      <c r="N68" s="12">
        <v>0.99516631040451087</v>
      </c>
      <c r="O68" s="12">
        <v>0.99380633422654885</v>
      </c>
      <c r="P68" s="12">
        <v>0.9916081876387518</v>
      </c>
      <c r="Q68" s="12">
        <v>0.98765327700441596</v>
      </c>
      <c r="R68" s="12">
        <v>0.98313385370929862</v>
      </c>
      <c r="S68" s="12">
        <v>0.97612481330941736</v>
      </c>
      <c r="T68" s="12">
        <v>0.96711688992498046</v>
      </c>
      <c r="U68" s="12">
        <v>0.95182971620872969</v>
      </c>
      <c r="V68" s="12">
        <v>0.93249111706762444</v>
      </c>
      <c r="W68" s="12">
        <v>0.91426246854655258</v>
      </c>
      <c r="X68" s="12">
        <v>0.89778045127893069</v>
      </c>
      <c r="Y68" s="12">
        <v>0.85278749921098584</v>
      </c>
      <c r="Z68" s="12">
        <v>0.8150857640942627</v>
      </c>
      <c r="AA68" s="12">
        <v>0.78880913907782491</v>
      </c>
      <c r="AB68" s="12">
        <v>0.88630259623992835</v>
      </c>
      <c r="AC68" s="5"/>
    </row>
    <row r="69" spans="1:29">
      <c r="A69" s="4">
        <v>1973</v>
      </c>
      <c r="B69" s="5"/>
      <c r="C69" s="12">
        <v>0.9676528301886792</v>
      </c>
      <c r="D69" s="12">
        <v>0.99789914510774114</v>
      </c>
      <c r="E69" s="12">
        <v>0.99873401252420879</v>
      </c>
      <c r="F69" s="12">
        <v>0.99898036684382219</v>
      </c>
      <c r="G69" s="12">
        <v>0.99918566211016679</v>
      </c>
      <c r="H69" s="12"/>
      <c r="I69" s="12">
        <v>0.99940116212290042</v>
      </c>
      <c r="J69" s="12">
        <v>0.99934697733706102</v>
      </c>
      <c r="K69" s="12">
        <v>0.99819205855029214</v>
      </c>
      <c r="L69" s="12">
        <v>0.99658731426452152</v>
      </c>
      <c r="M69" s="12">
        <v>0.99592659033737918</v>
      </c>
      <c r="N69" s="12">
        <v>0.99549563500160321</v>
      </c>
      <c r="O69" s="12">
        <v>0.99416625861495889</v>
      </c>
      <c r="P69" s="12">
        <v>0.99211061672112977</v>
      </c>
      <c r="Q69" s="12">
        <v>0.98828071044198873</v>
      </c>
      <c r="R69" s="12">
        <v>0.98334478138858072</v>
      </c>
      <c r="S69" s="12">
        <v>0.97659003932849142</v>
      </c>
      <c r="T69" s="12">
        <v>0.9669218186016777</v>
      </c>
      <c r="U69" s="12">
        <v>0.95291900599704316</v>
      </c>
      <c r="V69" s="12">
        <v>0.93191495562314075</v>
      </c>
      <c r="W69" s="12">
        <v>0.91523049005078372</v>
      </c>
      <c r="X69" s="12">
        <v>0.89368198030459711</v>
      </c>
      <c r="Y69" s="12">
        <v>0.85312088338512959</v>
      </c>
      <c r="Z69" s="12">
        <v>0.80413784879561179</v>
      </c>
      <c r="AA69" s="12">
        <v>0.75593271252628413</v>
      </c>
      <c r="AB69" s="12">
        <v>0.88084922010398614</v>
      </c>
      <c r="AC69" s="5"/>
    </row>
    <row r="70" spans="1:29">
      <c r="A70" s="4">
        <v>1974</v>
      </c>
      <c r="B70" s="5"/>
      <c r="C70" s="12">
        <v>0.9687413127413127</v>
      </c>
      <c r="D70" s="12">
        <v>0.99825252283416033</v>
      </c>
      <c r="E70" s="12">
        <v>0.99889922698214817</v>
      </c>
      <c r="F70" s="12">
        <v>0.99912282150139931</v>
      </c>
      <c r="G70" s="12">
        <v>0.99919161981501514</v>
      </c>
      <c r="H70" s="12"/>
      <c r="I70" s="12">
        <v>0.99945834044700121</v>
      </c>
      <c r="J70" s="12">
        <v>0.99944410127515704</v>
      </c>
      <c r="K70" s="12">
        <v>0.99827692506676058</v>
      </c>
      <c r="L70" s="12">
        <v>0.99685613828114661</v>
      </c>
      <c r="M70" s="12">
        <v>0.9962950101439263</v>
      </c>
      <c r="N70" s="12">
        <v>0.99566248004713442</v>
      </c>
      <c r="O70" s="12">
        <v>0.99462349970314823</v>
      </c>
      <c r="P70" s="12">
        <v>0.9924485694502414</v>
      </c>
      <c r="Q70" s="12">
        <v>0.98915577864243776</v>
      </c>
      <c r="R70" s="12">
        <v>0.98409021124958806</v>
      </c>
      <c r="S70" s="12">
        <v>0.97753024251964038</v>
      </c>
      <c r="T70" s="12">
        <v>0.96825550555432027</v>
      </c>
      <c r="U70" s="12">
        <v>0.9545624096965194</v>
      </c>
      <c r="V70" s="12">
        <v>0.9335051569337055</v>
      </c>
      <c r="W70" s="12">
        <v>0.91911228815734103</v>
      </c>
      <c r="X70" s="12">
        <v>0.89903453810470157</v>
      </c>
      <c r="Y70" s="12">
        <v>0.85634093621963414</v>
      </c>
      <c r="Z70" s="12">
        <v>0.81404429953842805</v>
      </c>
      <c r="AA70" s="12">
        <v>0.76833258961773021</v>
      </c>
      <c r="AB70" s="12">
        <v>0.89337919174548586</v>
      </c>
      <c r="AC70" s="5"/>
    </row>
    <row r="71" spans="1:29">
      <c r="A71" s="4">
        <v>1975</v>
      </c>
      <c r="B71" s="5"/>
      <c r="C71" s="12">
        <v>0.97021509433962261</v>
      </c>
      <c r="D71" s="12">
        <v>0.99844935337692753</v>
      </c>
      <c r="E71" s="12">
        <v>0.99895022595871641</v>
      </c>
      <c r="F71" s="12">
        <v>0.99913548020129583</v>
      </c>
      <c r="G71" s="12">
        <v>0.99927270556616954</v>
      </c>
      <c r="H71" s="12"/>
      <c r="I71" s="12">
        <v>0.99948179703449114</v>
      </c>
      <c r="J71" s="12">
        <v>0.99944935166771709</v>
      </c>
      <c r="K71" s="12">
        <v>0.99841993335091261</v>
      </c>
      <c r="L71" s="12">
        <v>0.99701603754791635</v>
      </c>
      <c r="M71" s="12">
        <v>0.99632127007803506</v>
      </c>
      <c r="N71" s="12">
        <v>0.99587607180616988</v>
      </c>
      <c r="O71" s="12">
        <v>0.99489645212354183</v>
      </c>
      <c r="P71" s="12">
        <v>0.99284337511622656</v>
      </c>
      <c r="Q71" s="12">
        <v>0.9898220605789837</v>
      </c>
      <c r="R71" s="12">
        <v>0.98477798075179068</v>
      </c>
      <c r="S71" s="12">
        <v>0.97861620064720622</v>
      </c>
      <c r="T71" s="12">
        <v>0.96940065310679591</v>
      </c>
      <c r="U71" s="12">
        <v>0.95672393045634896</v>
      </c>
      <c r="V71" s="12">
        <v>0.93742706009523424</v>
      </c>
      <c r="W71" s="12">
        <v>0.92085406186598484</v>
      </c>
      <c r="X71" s="12">
        <v>0.89617230866481856</v>
      </c>
      <c r="Y71" s="12">
        <v>0.86219014209537104</v>
      </c>
      <c r="Z71" s="12">
        <v>0.81754860647720728</v>
      </c>
      <c r="AA71" s="12">
        <v>0.76809343775317307</v>
      </c>
      <c r="AB71" s="12">
        <v>0.87073065283182016</v>
      </c>
      <c r="AC71" s="5"/>
    </row>
    <row r="72" spans="1:29">
      <c r="A72" s="4">
        <v>1976</v>
      </c>
      <c r="B72" s="5"/>
      <c r="C72" s="12">
        <v>0.97078195488721808</v>
      </c>
      <c r="D72" s="12">
        <v>0.99842973552855385</v>
      </c>
      <c r="E72" s="12">
        <v>0.99904463997865556</v>
      </c>
      <c r="F72" s="12">
        <v>0.99911759474392181</v>
      </c>
      <c r="G72" s="12">
        <v>0.99929824463886696</v>
      </c>
      <c r="H72" s="12"/>
      <c r="I72" s="12">
        <v>0.99948718517685209</v>
      </c>
      <c r="J72" s="12">
        <v>0.99952271879272248</v>
      </c>
      <c r="K72" s="12">
        <v>0.99854852203856359</v>
      </c>
      <c r="L72" s="12">
        <v>0.99736969368529849</v>
      </c>
      <c r="M72" s="12">
        <v>0.9967468800092828</v>
      </c>
      <c r="N72" s="12">
        <v>0.99622168300348923</v>
      </c>
      <c r="O72" s="12">
        <v>0.99529739940203976</v>
      </c>
      <c r="P72" s="12">
        <v>0.99315668179576722</v>
      </c>
      <c r="Q72" s="12">
        <v>0.99004292746541334</v>
      </c>
      <c r="R72" s="12">
        <v>0.98482191215928749</v>
      </c>
      <c r="S72" s="12">
        <v>0.9788719047937362</v>
      </c>
      <c r="T72" s="12">
        <v>0.96918595490686332</v>
      </c>
      <c r="U72" s="12">
        <v>0.95653520905762723</v>
      </c>
      <c r="V72" s="12">
        <v>0.94005981717205012</v>
      </c>
      <c r="W72" s="12">
        <v>0.91918531445948315</v>
      </c>
      <c r="X72" s="12">
        <v>0.89741117887953115</v>
      </c>
      <c r="Y72" s="12">
        <v>0.85865692262943571</v>
      </c>
      <c r="Z72" s="12">
        <v>0.81283398842909504</v>
      </c>
      <c r="AA72" s="12">
        <v>0.76702004565781656</v>
      </c>
      <c r="AB72" s="12">
        <v>0.86637362637362636</v>
      </c>
      <c r="AC72" s="5"/>
    </row>
    <row r="73" spans="1:29">
      <c r="A73" s="4">
        <v>1977</v>
      </c>
      <c r="B73" s="5"/>
      <c r="C73" s="12">
        <v>0.97307746478873236</v>
      </c>
      <c r="D73" s="12">
        <v>0.99831939790603241</v>
      </c>
      <c r="E73" s="12">
        <v>0.99895266826028106</v>
      </c>
      <c r="F73" s="12">
        <v>0.99922406984067336</v>
      </c>
      <c r="G73" s="12">
        <v>0.99940152472016064</v>
      </c>
      <c r="H73" s="12"/>
      <c r="I73" s="12">
        <v>0.99951582606811606</v>
      </c>
      <c r="J73" s="12">
        <v>0.99948648945979168</v>
      </c>
      <c r="K73" s="12">
        <v>0.99859711606467083</v>
      </c>
      <c r="L73" s="12">
        <v>0.99757341600442206</v>
      </c>
      <c r="M73" s="12">
        <v>0.99686160791983458</v>
      </c>
      <c r="N73" s="12">
        <v>0.99641534198140291</v>
      </c>
      <c r="O73" s="12">
        <v>0.9954677499065826</v>
      </c>
      <c r="P73" s="12">
        <v>0.99333301131965124</v>
      </c>
      <c r="Q73" s="12">
        <v>0.99033035090287813</v>
      </c>
      <c r="R73" s="12">
        <v>0.9854211060897089</v>
      </c>
      <c r="S73" s="12">
        <v>0.97905486523400875</v>
      </c>
      <c r="T73" s="12">
        <v>0.96965590735795826</v>
      </c>
      <c r="U73" s="12">
        <v>0.95781771437071794</v>
      </c>
      <c r="V73" s="12">
        <v>0.94145897669069534</v>
      </c>
      <c r="W73" s="12">
        <v>0.92024304390784895</v>
      </c>
      <c r="X73" s="12">
        <v>0.89803450745554791</v>
      </c>
      <c r="Y73" s="12">
        <v>0.85590795015923804</v>
      </c>
      <c r="Z73" s="12">
        <v>0.80801762114537445</v>
      </c>
      <c r="AA73" s="12">
        <v>0.78083155088048284</v>
      </c>
      <c r="AB73" s="12">
        <v>0.86855226180763301</v>
      </c>
      <c r="AC73" s="5"/>
    </row>
    <row r="74" spans="1:29">
      <c r="A74" s="4">
        <v>1978</v>
      </c>
      <c r="B74" s="5"/>
      <c r="C74" s="12">
        <v>0.97338541666666667</v>
      </c>
      <c r="D74" s="12">
        <v>0.99843789616059997</v>
      </c>
      <c r="E74" s="12">
        <v>0.99899847609421399</v>
      </c>
      <c r="F74" s="12">
        <v>0.99920356631382889</v>
      </c>
      <c r="G74" s="12">
        <v>0.99928218423134796</v>
      </c>
      <c r="H74" s="12"/>
      <c r="I74" s="12">
        <v>0.99951909955214324</v>
      </c>
      <c r="J74" s="12">
        <v>0.99949420773400255</v>
      </c>
      <c r="K74" s="12">
        <v>0.99868506490273634</v>
      </c>
      <c r="L74" s="12">
        <v>0.99754707985075208</v>
      </c>
      <c r="M74" s="12">
        <v>0.99708300461957711</v>
      </c>
      <c r="N74" s="12">
        <v>0.99654251057358811</v>
      </c>
      <c r="O74" s="12">
        <v>0.99555187584928106</v>
      </c>
      <c r="P74" s="12">
        <v>0.99350882324639134</v>
      </c>
      <c r="Q74" s="12">
        <v>0.99092877774669363</v>
      </c>
      <c r="R74" s="12">
        <v>0.98560754395924455</v>
      </c>
      <c r="S74" s="12">
        <v>0.9792164340056162</v>
      </c>
      <c r="T74" s="12">
        <v>0.97008337844481918</v>
      </c>
      <c r="U74" s="12">
        <v>0.95739906542648778</v>
      </c>
      <c r="V74" s="12">
        <v>0.94226783989504104</v>
      </c>
      <c r="W74" s="12">
        <v>0.9202411051493351</v>
      </c>
      <c r="X74" s="12">
        <v>0.89842964072388432</v>
      </c>
      <c r="Y74" s="12">
        <v>0.85842825311690296</v>
      </c>
      <c r="Z74" s="12">
        <v>0.81642226260406536</v>
      </c>
      <c r="AA74" s="12">
        <v>0.75852312519259324</v>
      </c>
      <c r="AB74" s="12">
        <v>0.85930634757408619</v>
      </c>
      <c r="AC74" s="5"/>
    </row>
    <row r="75" spans="1:29">
      <c r="A75" s="4">
        <v>1979</v>
      </c>
      <c r="B75" s="5"/>
      <c r="C75" s="12">
        <v>0.97532013201320134</v>
      </c>
      <c r="D75" s="12">
        <v>0.99854005322501416</v>
      </c>
      <c r="E75" s="12">
        <v>0.99904108041370243</v>
      </c>
      <c r="F75" s="12">
        <v>0.99920034733461005</v>
      </c>
      <c r="G75" s="12">
        <v>0.9993828406814832</v>
      </c>
      <c r="H75" s="12"/>
      <c r="I75" s="12">
        <v>0.99954150781914708</v>
      </c>
      <c r="J75" s="12">
        <v>0.99956149360466218</v>
      </c>
      <c r="K75" s="12">
        <v>0.99867793982702791</v>
      </c>
      <c r="L75" s="12">
        <v>0.9975848001968588</v>
      </c>
      <c r="M75" s="12">
        <v>0.99698439865485988</v>
      </c>
      <c r="N75" s="12">
        <v>0.99649468389333729</v>
      </c>
      <c r="O75" s="12">
        <v>0.99561187530803408</v>
      </c>
      <c r="P75" s="12">
        <v>0.99378907163303665</v>
      </c>
      <c r="Q75" s="12">
        <v>0.99099901538972401</v>
      </c>
      <c r="R75" s="12">
        <v>0.98609195089403456</v>
      </c>
      <c r="S75" s="12">
        <v>0.97960441678247778</v>
      </c>
      <c r="T75" s="12">
        <v>0.97176636515558823</v>
      </c>
      <c r="U75" s="12">
        <v>0.95843394816960625</v>
      </c>
      <c r="V75" s="12">
        <v>0.94468031638963545</v>
      </c>
      <c r="W75" s="12">
        <v>0.92137354021174844</v>
      </c>
      <c r="X75" s="12">
        <v>0.90404012310291082</v>
      </c>
      <c r="Y75" s="12">
        <v>0.86301067982293034</v>
      </c>
      <c r="Z75" s="12">
        <v>0.81805117560177232</v>
      </c>
      <c r="AA75" s="12">
        <v>0.7669502862952855</v>
      </c>
      <c r="AB75" s="12">
        <v>0.86130901491403056</v>
      </c>
      <c r="AC75" s="5"/>
    </row>
    <row r="76" spans="1:29">
      <c r="A76" s="4">
        <v>1980</v>
      </c>
      <c r="B76" s="5"/>
      <c r="C76" s="12">
        <v>0.97893060334070792</v>
      </c>
      <c r="D76" s="12">
        <v>0.99858431644691181</v>
      </c>
      <c r="E76" s="12">
        <v>0.99907163235407515</v>
      </c>
      <c r="F76" s="12">
        <v>0.99923201480453394</v>
      </c>
      <c r="G76" s="12">
        <v>0.99944791425707458</v>
      </c>
      <c r="H76" s="12"/>
      <c r="I76" s="12">
        <v>0.99956099188396219</v>
      </c>
      <c r="J76" s="12">
        <v>0.9995768978774584</v>
      </c>
      <c r="K76" s="12">
        <v>0.99865521985518191</v>
      </c>
      <c r="L76" s="12">
        <v>0.99742453067231418</v>
      </c>
      <c r="M76" s="12">
        <v>0.99704564508429838</v>
      </c>
      <c r="N76" s="12">
        <v>0.99651405076504396</v>
      </c>
      <c r="O76" s="12">
        <v>0.99562655296867086</v>
      </c>
      <c r="P76" s="12">
        <v>0.99403363338018214</v>
      </c>
      <c r="Q76" s="12">
        <v>0.99102172572336977</v>
      </c>
      <c r="R76" s="12">
        <v>0.9862348681944858</v>
      </c>
      <c r="S76" s="12">
        <v>0.97974600773766574</v>
      </c>
      <c r="T76" s="12">
        <v>0.97088145525319691</v>
      </c>
      <c r="U76" s="12">
        <v>0.95719746248038517</v>
      </c>
      <c r="V76" s="12">
        <v>0.94275865399259318</v>
      </c>
      <c r="W76" s="12">
        <v>0.92021757243613067</v>
      </c>
      <c r="X76" s="12">
        <v>0.89581594477557713</v>
      </c>
      <c r="Y76" s="12">
        <v>0.85186616344743993</v>
      </c>
      <c r="Z76" s="12">
        <v>0.79395667220587562</v>
      </c>
      <c r="AA76" s="12">
        <v>0.7455624409200714</v>
      </c>
      <c r="AB76" s="12">
        <v>0.85885295694121855</v>
      </c>
      <c r="AC76" s="5"/>
    </row>
    <row r="77" spans="1:29">
      <c r="A77" s="4">
        <v>1981</v>
      </c>
      <c r="B77" s="5"/>
      <c r="C77" s="12">
        <v>0.97859878419452884</v>
      </c>
      <c r="D77" s="12">
        <v>0.99849846784851926</v>
      </c>
      <c r="E77" s="12">
        <v>0.99910091557528447</v>
      </c>
      <c r="F77" s="12">
        <v>0.99932721573660743</v>
      </c>
      <c r="G77" s="12">
        <v>0.99939449416294668</v>
      </c>
      <c r="H77" s="12"/>
      <c r="I77" s="12">
        <v>0.99959520973733096</v>
      </c>
      <c r="J77" s="12">
        <v>0.99958779494416761</v>
      </c>
      <c r="K77" s="12">
        <v>0.99875866172648675</v>
      </c>
      <c r="L77" s="12">
        <v>0.99771512226893067</v>
      </c>
      <c r="M77" s="12">
        <v>0.99713649607342025</v>
      </c>
      <c r="N77" s="12">
        <v>0.99662756930476815</v>
      </c>
      <c r="O77" s="12">
        <v>0.9957137303605591</v>
      </c>
      <c r="P77" s="12">
        <v>0.99413846027673314</v>
      </c>
      <c r="Q77" s="12">
        <v>0.99115075553501475</v>
      </c>
      <c r="R77" s="12">
        <v>0.98686682435554451</v>
      </c>
      <c r="S77" s="12">
        <v>0.98045048542301028</v>
      </c>
      <c r="T77" s="12">
        <v>0.97175596745054982</v>
      </c>
      <c r="U77" s="12">
        <v>0.95956027745643968</v>
      </c>
      <c r="V77" s="12">
        <v>0.94334755154540861</v>
      </c>
      <c r="W77" s="12">
        <v>0.92661553185608858</v>
      </c>
      <c r="X77" s="12">
        <v>0.89476053141292011</v>
      </c>
      <c r="Y77" s="12">
        <v>0.85469284987296734</v>
      </c>
      <c r="Z77" s="12">
        <v>0.81471198971636327</v>
      </c>
      <c r="AA77" s="12">
        <v>0.76123631680618153</v>
      </c>
      <c r="AB77" s="12">
        <v>0.86868772166863706</v>
      </c>
      <c r="AC77" s="5"/>
    </row>
    <row r="78" spans="1:29">
      <c r="A78" s="4">
        <v>1982</v>
      </c>
      <c r="B78" s="5"/>
      <c r="C78" s="12">
        <v>0.97890801186943621</v>
      </c>
      <c r="D78" s="12">
        <v>0.99859293942778982</v>
      </c>
      <c r="E78" s="12">
        <v>0.99912476577797726</v>
      </c>
      <c r="F78" s="12">
        <v>0.99938308143378252</v>
      </c>
      <c r="G78" s="12">
        <v>0.99952287578868904</v>
      </c>
      <c r="H78" s="12"/>
      <c r="I78" s="12">
        <v>0.99960618486047526</v>
      </c>
      <c r="J78" s="12">
        <v>0.99961277731752629</v>
      </c>
      <c r="K78" s="12">
        <v>0.99877451926642902</v>
      </c>
      <c r="L78" s="12">
        <v>0.99786129386067179</v>
      </c>
      <c r="M78" s="12">
        <v>0.99736328216326597</v>
      </c>
      <c r="N78" s="12">
        <v>0.9967089509077256</v>
      </c>
      <c r="O78" s="12">
        <v>0.99599201484553079</v>
      </c>
      <c r="P78" s="12">
        <v>0.9946603004041934</v>
      </c>
      <c r="Q78" s="12">
        <v>0.99162499603443632</v>
      </c>
      <c r="R78" s="12">
        <v>0.98743992261569224</v>
      </c>
      <c r="S78" s="12">
        <v>0.98126494956844745</v>
      </c>
      <c r="T78" s="12">
        <v>0.97196191591646453</v>
      </c>
      <c r="U78" s="12">
        <v>0.96047498825770394</v>
      </c>
      <c r="V78" s="12">
        <v>0.94383750336559935</v>
      </c>
      <c r="W78" s="12">
        <v>0.92614658317022835</v>
      </c>
      <c r="X78" s="12">
        <v>0.89792999468170254</v>
      </c>
      <c r="Y78" s="12">
        <v>0.86030241980119104</v>
      </c>
      <c r="Z78" s="12">
        <v>0.81405829759395221</v>
      </c>
      <c r="AA78" s="12">
        <v>0.75618006765547752</v>
      </c>
      <c r="AB78" s="12">
        <v>0.86908646003262646</v>
      </c>
      <c r="AC78" s="5"/>
    </row>
    <row r="79" spans="1:29">
      <c r="A79" s="4">
        <v>1983</v>
      </c>
      <c r="B79" s="5"/>
      <c r="C79" s="12">
        <v>0.97988823529411762</v>
      </c>
      <c r="D79" s="12">
        <v>0.99871949162620821</v>
      </c>
      <c r="E79" s="12">
        <v>0.99908150450758393</v>
      </c>
      <c r="F79" s="12">
        <v>0.99925203950128982</v>
      </c>
      <c r="G79" s="12">
        <v>0.99944052554696483</v>
      </c>
      <c r="H79" s="12"/>
      <c r="I79" s="12">
        <v>0.99964424176955513</v>
      </c>
      <c r="J79" s="12">
        <v>0.99961070816784992</v>
      </c>
      <c r="K79" s="12">
        <v>0.99887070808148637</v>
      </c>
      <c r="L79" s="12">
        <v>0.99800781965292817</v>
      </c>
      <c r="M79" s="12">
        <v>0.99756267988143466</v>
      </c>
      <c r="N79" s="12">
        <v>0.99689233936191679</v>
      </c>
      <c r="O79" s="12">
        <v>0.99622237826395932</v>
      </c>
      <c r="P79" s="12">
        <v>0.99459461024511786</v>
      </c>
      <c r="Q79" s="12">
        <v>0.99188335594896226</v>
      </c>
      <c r="R79" s="12">
        <v>0.98763598512627904</v>
      </c>
      <c r="S79" s="12">
        <v>0.98101427726349788</v>
      </c>
      <c r="T79" s="12">
        <v>0.97158083974446952</v>
      </c>
      <c r="U79" s="12">
        <v>0.96067738711822381</v>
      </c>
      <c r="V79" s="12">
        <v>0.94217635552979762</v>
      </c>
      <c r="W79" s="12">
        <v>0.92365868503865634</v>
      </c>
      <c r="X79" s="12">
        <v>0.89213324152900175</v>
      </c>
      <c r="Y79" s="12">
        <v>0.85934719664330039</v>
      </c>
      <c r="Z79" s="12">
        <v>0.80436799055569608</v>
      </c>
      <c r="AA79" s="12">
        <v>0.76180954761309672</v>
      </c>
      <c r="AB79" s="12">
        <v>0.85380351835488799</v>
      </c>
      <c r="AC79" s="5"/>
    </row>
    <row r="80" spans="1:29">
      <c r="A80" s="4">
        <v>1984</v>
      </c>
      <c r="B80" s="5"/>
      <c r="C80" s="12">
        <v>0.98049404761904757</v>
      </c>
      <c r="D80" s="12">
        <v>0.99875293063161752</v>
      </c>
      <c r="E80" s="12">
        <v>0.99915770732398035</v>
      </c>
      <c r="F80" s="12">
        <v>0.99939581126066435</v>
      </c>
      <c r="G80" s="12">
        <v>0.99950295803217215</v>
      </c>
      <c r="H80" s="12"/>
      <c r="I80" s="12">
        <v>0.99962819768248501</v>
      </c>
      <c r="J80" s="12">
        <v>0.99962002229946412</v>
      </c>
      <c r="K80" s="12">
        <v>0.99888942975664186</v>
      </c>
      <c r="L80" s="12">
        <v>0.9980457395984732</v>
      </c>
      <c r="M80" s="12">
        <v>0.99755660171234883</v>
      </c>
      <c r="N80" s="12">
        <v>0.99686417858564713</v>
      </c>
      <c r="O80" s="12">
        <v>0.99598935906590491</v>
      </c>
      <c r="P80" s="12">
        <v>0.99444787275953794</v>
      </c>
      <c r="Q80" s="12">
        <v>0.99187478695221032</v>
      </c>
      <c r="R80" s="12">
        <v>0.98762356404011686</v>
      </c>
      <c r="S80" s="12">
        <v>0.98124986983526352</v>
      </c>
      <c r="T80" s="12">
        <v>0.97201171413263276</v>
      </c>
      <c r="U80" s="12">
        <v>0.96086704351752639</v>
      </c>
      <c r="V80" s="12">
        <v>0.94311623568479619</v>
      </c>
      <c r="W80" s="12">
        <v>0.92521878657176715</v>
      </c>
      <c r="X80" s="12">
        <v>0.89260058163049127</v>
      </c>
      <c r="Y80" s="12">
        <v>0.8560999084485551</v>
      </c>
      <c r="Z80" s="12">
        <v>0.79848323705850865</v>
      </c>
      <c r="AA80" s="12">
        <v>0.75491246873883533</v>
      </c>
      <c r="AB80" s="12">
        <v>0.83876208269027697</v>
      </c>
      <c r="AC80" s="5"/>
    </row>
    <row r="81" spans="1:29">
      <c r="A81" s="4">
        <v>1985</v>
      </c>
      <c r="B81" s="5"/>
      <c r="C81" s="12">
        <v>0.98057636887608068</v>
      </c>
      <c r="D81" s="12">
        <v>0.99864927345731658</v>
      </c>
      <c r="E81" s="12">
        <v>0.99922141526797281</v>
      </c>
      <c r="F81" s="12">
        <v>0.99928039895979315</v>
      </c>
      <c r="G81" s="12">
        <v>0.99951633372707405</v>
      </c>
      <c r="H81" s="12"/>
      <c r="I81" s="12">
        <v>0.99963201051384853</v>
      </c>
      <c r="J81" s="12">
        <v>0.99961463012316887</v>
      </c>
      <c r="K81" s="12">
        <v>0.99879362435238517</v>
      </c>
      <c r="L81" s="12">
        <v>0.99798246801011825</v>
      </c>
      <c r="M81" s="12">
        <v>0.9975293286537753</v>
      </c>
      <c r="N81" s="12">
        <v>0.99664894140032256</v>
      </c>
      <c r="O81" s="12">
        <v>0.99584281970231281</v>
      </c>
      <c r="P81" s="12">
        <v>0.99419930034310788</v>
      </c>
      <c r="Q81" s="12">
        <v>0.99177861854123439</v>
      </c>
      <c r="R81" s="12">
        <v>0.98751592274355338</v>
      </c>
      <c r="S81" s="12">
        <v>0.98130566166571842</v>
      </c>
      <c r="T81" s="12">
        <v>0.97225332975732559</v>
      </c>
      <c r="U81" s="12">
        <v>0.96011831154464577</v>
      </c>
      <c r="V81" s="12">
        <v>0.94345710845344155</v>
      </c>
      <c r="W81" s="12">
        <v>0.92202175628423322</v>
      </c>
      <c r="X81" s="12">
        <v>0.89096869722268845</v>
      </c>
      <c r="Y81" s="12">
        <v>0.84998637478426742</v>
      </c>
      <c r="Z81" s="12">
        <v>0.79809672512888163</v>
      </c>
      <c r="AA81" s="12">
        <v>0.75305850161687893</v>
      </c>
      <c r="AB81" s="12">
        <v>0.85212275401494675</v>
      </c>
      <c r="AC81" s="5"/>
    </row>
    <row r="82" spans="1:29">
      <c r="A82" s="4">
        <v>1986</v>
      </c>
      <c r="B82" s="5"/>
      <c r="C82" s="12">
        <v>0.98045070422535208</v>
      </c>
      <c r="D82" s="12">
        <v>0.9987774481491396</v>
      </c>
      <c r="E82" s="12">
        <v>0.99909548669745418</v>
      </c>
      <c r="F82" s="12">
        <v>0.99932015613066716</v>
      </c>
      <c r="G82" s="12">
        <v>0.99947188094270711</v>
      </c>
      <c r="H82" s="12"/>
      <c r="I82" s="12">
        <v>0.99963621776249978</v>
      </c>
      <c r="J82" s="12">
        <v>0.99958411609985887</v>
      </c>
      <c r="K82" s="12">
        <v>0.99875597406101668</v>
      </c>
      <c r="L82" s="12">
        <v>0.99774923235512625</v>
      </c>
      <c r="M82" s="12">
        <v>0.99719952121143807</v>
      </c>
      <c r="N82" s="12">
        <v>0.99634490753417815</v>
      </c>
      <c r="O82" s="12">
        <v>0.99550469189329571</v>
      </c>
      <c r="P82" s="12">
        <v>0.99397501633101504</v>
      </c>
      <c r="Q82" s="12">
        <v>0.99196967078742626</v>
      </c>
      <c r="R82" s="12">
        <v>0.98737914462906229</v>
      </c>
      <c r="S82" s="12">
        <v>0.98181599157433419</v>
      </c>
      <c r="T82" s="12">
        <v>0.97293654300003962</v>
      </c>
      <c r="U82" s="12">
        <v>0.96051457060138645</v>
      </c>
      <c r="V82" s="12">
        <v>0.9451423738997875</v>
      </c>
      <c r="W82" s="12">
        <v>0.92108874428132193</v>
      </c>
      <c r="X82" s="12">
        <v>0.89334822734647201</v>
      </c>
      <c r="Y82" s="12">
        <v>0.84381622353789354</v>
      </c>
      <c r="Z82" s="12">
        <v>0.79650938296393536</v>
      </c>
      <c r="AA82" s="12">
        <v>0.74767566093064497</v>
      </c>
      <c r="AB82" s="12">
        <v>0.85125946530675323</v>
      </c>
      <c r="AC82" s="5"/>
    </row>
    <row r="83" spans="1:29">
      <c r="A83" s="4">
        <v>1987</v>
      </c>
      <c r="B83" s="5"/>
      <c r="C83" s="12">
        <v>0.98072602739726022</v>
      </c>
      <c r="D83" s="12">
        <v>0.99873315613651337</v>
      </c>
      <c r="E83" s="12">
        <v>0.99919719107976801</v>
      </c>
      <c r="F83" s="12">
        <v>0.99933668624675864</v>
      </c>
      <c r="G83" s="12">
        <v>0.99947618141374939</v>
      </c>
      <c r="H83" s="12"/>
      <c r="I83" s="12">
        <v>0.99963416856381615</v>
      </c>
      <c r="J83" s="12">
        <v>0.99957145533827307</v>
      </c>
      <c r="K83" s="12">
        <v>0.99867483022571302</v>
      </c>
      <c r="L83" s="12">
        <v>0.99766195871746488</v>
      </c>
      <c r="M83" s="12">
        <v>0.99721987919850941</v>
      </c>
      <c r="N83" s="12">
        <v>0.99624920600740685</v>
      </c>
      <c r="O83" s="12">
        <v>0.99516523916322164</v>
      </c>
      <c r="P83" s="12">
        <v>0.99399799250664422</v>
      </c>
      <c r="Q83" s="12">
        <v>0.99175206881658773</v>
      </c>
      <c r="R83" s="12">
        <v>0.987539339888722</v>
      </c>
      <c r="S83" s="12">
        <v>0.98181224634424014</v>
      </c>
      <c r="T83" s="12">
        <v>0.97327870489933233</v>
      </c>
      <c r="U83" s="12">
        <v>0.96052599855951726</v>
      </c>
      <c r="V83" s="12">
        <v>0.94556452722599249</v>
      </c>
      <c r="W83" s="12">
        <v>0.92279408371350113</v>
      </c>
      <c r="X83" s="12">
        <v>0.89315049051783779</v>
      </c>
      <c r="Y83" s="12">
        <v>0.84591409452094424</v>
      </c>
      <c r="Z83" s="12">
        <v>0.79546276153812001</v>
      </c>
      <c r="AA83" s="12">
        <v>0.74819744869661675</v>
      </c>
      <c r="AB83" s="12">
        <v>0.84418697562924494</v>
      </c>
      <c r="AC83" s="5"/>
    </row>
    <row r="84" spans="1:29">
      <c r="A84" s="4">
        <v>1988</v>
      </c>
      <c r="B84" s="5"/>
      <c r="C84" s="12">
        <v>0.98118997361477578</v>
      </c>
      <c r="D84" s="12">
        <v>0.99876998161038832</v>
      </c>
      <c r="E84" s="12">
        <v>0.99919393352698915</v>
      </c>
      <c r="F84" s="12">
        <v>0.99935012633836839</v>
      </c>
      <c r="G84" s="12">
        <v>0.99948400589097919</v>
      </c>
      <c r="H84" s="12"/>
      <c r="I84" s="12">
        <v>0.99961206020440518</v>
      </c>
      <c r="J84" s="12">
        <v>0.99960398074469048</v>
      </c>
      <c r="K84" s="12">
        <v>0.9985268507810855</v>
      </c>
      <c r="L84" s="12">
        <v>0.99751160597499955</v>
      </c>
      <c r="M84" s="12">
        <v>0.99707590013814218</v>
      </c>
      <c r="N84" s="12">
        <v>0.99609203685542413</v>
      </c>
      <c r="O84" s="12">
        <v>0.99493610911253827</v>
      </c>
      <c r="P84" s="12">
        <v>0.99386132386500126</v>
      </c>
      <c r="Q84" s="12">
        <v>0.99147013456381694</v>
      </c>
      <c r="R84" s="12">
        <v>0.98738740231629518</v>
      </c>
      <c r="S84" s="12">
        <v>0.98144212026900701</v>
      </c>
      <c r="T84" s="12">
        <v>0.97280693630242343</v>
      </c>
      <c r="U84" s="12">
        <v>0.96036702896428472</v>
      </c>
      <c r="V84" s="12">
        <v>0.94627402711108055</v>
      </c>
      <c r="W84" s="12">
        <v>0.92167593577738272</v>
      </c>
      <c r="X84" s="12">
        <v>0.89349815291365198</v>
      </c>
      <c r="Y84" s="12">
        <v>0.84347652656686289</v>
      </c>
      <c r="Z84" s="12">
        <v>0.79817143570380999</v>
      </c>
      <c r="AA84" s="12">
        <v>0.73557851879715885</v>
      </c>
      <c r="AB84" s="12">
        <v>0.84086900753567417</v>
      </c>
      <c r="AC84" s="5"/>
    </row>
    <row r="85" spans="1:29">
      <c r="A85" s="4">
        <v>1989</v>
      </c>
      <c r="B85" s="5"/>
      <c r="C85" s="12">
        <v>0.98118564356435645</v>
      </c>
      <c r="D85" s="12">
        <v>0.99861869661837976</v>
      </c>
      <c r="E85" s="12">
        <v>0.99924163735911042</v>
      </c>
      <c r="F85" s="12">
        <v>0.99936893394525972</v>
      </c>
      <c r="G85" s="12">
        <v>0.99952060647343766</v>
      </c>
      <c r="H85" s="12"/>
      <c r="I85" s="12">
        <v>0.99963767341687826</v>
      </c>
      <c r="J85" s="12">
        <v>0.99958420327314235</v>
      </c>
      <c r="K85" s="12">
        <v>0.99844325443830206</v>
      </c>
      <c r="L85" s="12">
        <v>0.99745706260159006</v>
      </c>
      <c r="M85" s="12">
        <v>0.99702902177510333</v>
      </c>
      <c r="N85" s="12">
        <v>0.99603405989937932</v>
      </c>
      <c r="O85" s="12">
        <v>0.99483957668033018</v>
      </c>
      <c r="P85" s="12">
        <v>0.99366625355295946</v>
      </c>
      <c r="Q85" s="12">
        <v>0.99134388480764668</v>
      </c>
      <c r="R85" s="12">
        <v>0.98717889004737314</v>
      </c>
      <c r="S85" s="12">
        <v>0.98101205326150476</v>
      </c>
      <c r="T85" s="12">
        <v>0.97304443407605756</v>
      </c>
      <c r="U85" s="12">
        <v>0.96100930957123931</v>
      </c>
      <c r="V85" s="12">
        <v>0.94649492884866615</v>
      </c>
      <c r="W85" s="12">
        <v>0.92457963719072811</v>
      </c>
      <c r="X85" s="12">
        <v>0.89765590439363341</v>
      </c>
      <c r="Y85" s="12">
        <v>0.84201751467922237</v>
      </c>
      <c r="Z85" s="12">
        <v>0.79586777883816917</v>
      </c>
      <c r="AA85" s="12">
        <v>0.73602244361483571</v>
      </c>
      <c r="AB85" s="12">
        <v>0.84158492916082828</v>
      </c>
      <c r="AC85" s="5"/>
    </row>
    <row r="86" spans="1:29">
      <c r="A86" s="4">
        <v>1990</v>
      </c>
      <c r="B86" s="5"/>
      <c r="C86" s="12">
        <v>0.98267361111111107</v>
      </c>
      <c r="D86" s="12">
        <v>0.99869993434011817</v>
      </c>
      <c r="E86" s="12">
        <v>0.99923309258043336</v>
      </c>
      <c r="F86" s="12">
        <v>0.99942744583059751</v>
      </c>
      <c r="G86" s="12">
        <v>0.99952724885095212</v>
      </c>
      <c r="H86" s="12"/>
      <c r="I86" s="12">
        <v>0.99965811489124368</v>
      </c>
      <c r="J86" s="12">
        <v>0.99959953837276394</v>
      </c>
      <c r="K86" s="12">
        <v>0.99823785594639869</v>
      </c>
      <c r="L86" s="12">
        <v>0.99740414507772024</v>
      </c>
      <c r="M86" s="12">
        <v>0.9969115990990991</v>
      </c>
      <c r="N86" s="12">
        <v>0.99609669947886503</v>
      </c>
      <c r="O86" s="12">
        <v>0.99498204787234046</v>
      </c>
      <c r="P86" s="12">
        <v>0.99386803278688529</v>
      </c>
      <c r="Q86" s="12">
        <v>0.99150446428571426</v>
      </c>
      <c r="R86" s="12">
        <v>0.98792827586206899</v>
      </c>
      <c r="S86" s="12">
        <v>0.9817911184210526</v>
      </c>
      <c r="T86" s="12">
        <v>0.973637707948244</v>
      </c>
      <c r="U86" s="12">
        <v>0.96302591792656589</v>
      </c>
      <c r="V86" s="12">
        <v>0.94804645571317159</v>
      </c>
      <c r="W86" s="12">
        <v>0.92811558750418333</v>
      </c>
      <c r="X86" s="12">
        <v>0.89667310463127359</v>
      </c>
      <c r="Y86" s="12">
        <v>0.85005114696354045</v>
      </c>
      <c r="Z86" s="12">
        <v>0.78956796873182422</v>
      </c>
      <c r="AA86" s="12">
        <v>0.75289280718857288</v>
      </c>
      <c r="AB86" s="12">
        <v>0.8495430566906903</v>
      </c>
      <c r="AC86" s="5"/>
    </row>
    <row r="87" spans="1:29">
      <c r="A87" s="4">
        <v>1991</v>
      </c>
      <c r="B87" s="5"/>
      <c r="C87" s="12">
        <v>0.98413882863340563</v>
      </c>
      <c r="D87" s="12">
        <v>0.99875611285266452</v>
      </c>
      <c r="E87" s="12">
        <v>0.9992426332288401</v>
      </c>
      <c r="F87" s="12">
        <v>0.99935799373040757</v>
      </c>
      <c r="G87" s="12">
        <v>0.99956614420062695</v>
      </c>
      <c r="H87" s="12"/>
      <c r="I87" s="12">
        <v>0.99967379385964916</v>
      </c>
      <c r="J87" s="12">
        <v>0.99957628062360804</v>
      </c>
      <c r="K87" s="12">
        <v>0.99805520774046674</v>
      </c>
      <c r="L87" s="12">
        <v>0.99728870056497176</v>
      </c>
      <c r="M87" s="12">
        <v>0.99688613303269447</v>
      </c>
      <c r="N87" s="12">
        <v>0.99621112372304199</v>
      </c>
      <c r="O87" s="12">
        <v>0.99500319081046584</v>
      </c>
      <c r="P87" s="12">
        <v>0.99376811594202896</v>
      </c>
      <c r="Q87" s="12">
        <v>0.99147830802603032</v>
      </c>
      <c r="R87" s="12">
        <v>0.98818424566088114</v>
      </c>
      <c r="S87" s="12">
        <v>0.98222132471728596</v>
      </c>
      <c r="T87" s="12">
        <v>0.97468909090909095</v>
      </c>
      <c r="U87" s="12">
        <v>0.96364194144956383</v>
      </c>
      <c r="V87" s="12">
        <v>0.94936983746454517</v>
      </c>
      <c r="W87" s="12">
        <v>0.93069999999999997</v>
      </c>
      <c r="X87" s="12">
        <v>0.89467052764207877</v>
      </c>
      <c r="Y87" s="12">
        <v>0.85177060482607336</v>
      </c>
      <c r="Z87" s="12">
        <v>0.7866108551837907</v>
      </c>
      <c r="AA87" s="12">
        <v>0.73131665214324248</v>
      </c>
      <c r="AB87" s="12">
        <v>0.84635742115709767</v>
      </c>
      <c r="AC87" s="5"/>
    </row>
    <row r="88" spans="1:29">
      <c r="A88" s="11">
        <v>1992</v>
      </c>
      <c r="B88" s="11"/>
      <c r="C88" s="12">
        <v>0.98391376478024417</v>
      </c>
      <c r="D88" s="12">
        <v>0.99891366260657177</v>
      </c>
      <c r="E88" s="12">
        <v>0.99924661165109008</v>
      </c>
      <c r="F88" s="12">
        <v>0.99950179157572083</v>
      </c>
      <c r="G88" s="12">
        <v>0.99960143326057671</v>
      </c>
      <c r="H88" s="12"/>
      <c r="I88" s="12">
        <v>0.99965629936108114</v>
      </c>
      <c r="J88" s="12">
        <v>0.99960498323255043</v>
      </c>
      <c r="K88" s="12">
        <v>0.99812762640639829</v>
      </c>
      <c r="L88" s="12">
        <v>0.9973699442956403</v>
      </c>
      <c r="M88" s="12">
        <v>0.99692184658582317</v>
      </c>
      <c r="N88" s="12">
        <v>0.99637728633951561</v>
      </c>
      <c r="O88" s="12">
        <v>0.99511168622288659</v>
      </c>
      <c r="P88" s="12">
        <v>0.99398053024416089</v>
      </c>
      <c r="Q88" s="12">
        <v>0.99123768376685628</v>
      </c>
      <c r="R88" s="12">
        <v>0.98905725236802955</v>
      </c>
      <c r="S88" s="12">
        <v>0.98214196412583543</v>
      </c>
      <c r="T88" s="12">
        <v>0.97606013061725516</v>
      </c>
      <c r="U88" s="12">
        <v>0.96648352315585218</v>
      </c>
      <c r="V88" s="12">
        <v>0.94968617494626906</v>
      </c>
      <c r="W88" s="12">
        <v>0.93523306006631135</v>
      </c>
      <c r="X88" s="12">
        <v>0.89838251960091031</v>
      </c>
      <c r="Y88" s="12">
        <v>0.84767950955271743</v>
      </c>
      <c r="Z88" s="12">
        <v>0.78928510019912257</v>
      </c>
      <c r="AA88" s="12">
        <v>0.74905465795806125</v>
      </c>
      <c r="AB88" s="12">
        <v>0.85098335854765506</v>
      </c>
      <c r="AC88" s="11"/>
    </row>
    <row r="89" spans="1:29">
      <c r="A89" s="11">
        <v>1993</v>
      </c>
      <c r="B89" s="11"/>
      <c r="C89" s="12">
        <v>0.98389115243340319</v>
      </c>
      <c r="D89" s="12">
        <v>0.99884509022282431</v>
      </c>
      <c r="E89" s="12">
        <v>0.99925327039355172</v>
      </c>
      <c r="F89" s="12">
        <v>0.99938772974390899</v>
      </c>
      <c r="G89" s="12">
        <v>0.99951978803443842</v>
      </c>
      <c r="H89" s="12"/>
      <c r="I89" s="12">
        <v>0.99968745488323985</v>
      </c>
      <c r="J89" s="12">
        <v>0.99958202913854011</v>
      </c>
      <c r="K89" s="12">
        <v>0.99801034016782986</v>
      </c>
      <c r="L89" s="12">
        <v>0.99716130726628094</v>
      </c>
      <c r="M89" s="12">
        <v>0.99696567028057248</v>
      </c>
      <c r="N89" s="12">
        <v>0.9961227179032538</v>
      </c>
      <c r="O89" s="12">
        <v>0.99500018741244323</v>
      </c>
      <c r="P89" s="12">
        <v>0.99326971068378223</v>
      </c>
      <c r="Q89" s="12">
        <v>0.99146564602941711</v>
      </c>
      <c r="R89" s="12">
        <v>0.98808236954011242</v>
      </c>
      <c r="S89" s="12">
        <v>0.98256283366232677</v>
      </c>
      <c r="T89" s="12">
        <v>0.97501341073071612</v>
      </c>
      <c r="U89" s="12">
        <v>0.96502704819719487</v>
      </c>
      <c r="V89" s="12">
        <v>0.94966998955559323</v>
      </c>
      <c r="W89" s="12">
        <v>0.93134044398050331</v>
      </c>
      <c r="X89" s="12">
        <v>0.89740844331789182</v>
      </c>
      <c r="Y89" s="12">
        <v>0.86059779627278565</v>
      </c>
      <c r="Z89" s="12">
        <v>0.82281630074237877</v>
      </c>
      <c r="AA89" s="12">
        <v>0.76309714082756175</v>
      </c>
      <c r="AB89" s="12">
        <v>0.74049079754601221</v>
      </c>
      <c r="AC89" s="11"/>
    </row>
    <row r="90" spans="1:29">
      <c r="A90" s="11">
        <v>1994</v>
      </c>
      <c r="B90" s="11"/>
      <c r="C90" s="12">
        <v>0.98467596534587032</v>
      </c>
      <c r="D90" s="12">
        <v>0.9988449108199704</v>
      </c>
      <c r="E90" s="12">
        <v>0.99926884045717712</v>
      </c>
      <c r="F90" s="12">
        <v>0.99942126459639757</v>
      </c>
      <c r="G90" s="12">
        <v>0.99949747666600774</v>
      </c>
      <c r="H90" s="12"/>
      <c r="I90" s="12">
        <v>0.99966984502679113</v>
      </c>
      <c r="J90" s="12">
        <v>0.99957382787186355</v>
      </c>
      <c r="K90" s="12">
        <v>0.99801455554673624</v>
      </c>
      <c r="L90" s="12">
        <v>0.99731566129854266</v>
      </c>
      <c r="M90" s="12">
        <v>0.99698860007321111</v>
      </c>
      <c r="N90" s="12">
        <v>0.99602499881355455</v>
      </c>
      <c r="O90" s="12">
        <v>0.99501468359900269</v>
      </c>
      <c r="P90" s="12">
        <v>0.99326477394653556</v>
      </c>
      <c r="Q90" s="12">
        <v>0.99135653126510981</v>
      </c>
      <c r="R90" s="12">
        <v>0.98799574226208342</v>
      </c>
      <c r="S90" s="12">
        <v>0.98338444705752937</v>
      </c>
      <c r="T90" s="12">
        <v>0.97581482433017408</v>
      </c>
      <c r="U90" s="12">
        <v>0.96650695806853404</v>
      </c>
      <c r="V90" s="12">
        <v>0.95010925862713114</v>
      </c>
      <c r="W90" s="12">
        <v>0.93378211124409238</v>
      </c>
      <c r="X90" s="12">
        <v>0.89985121156298709</v>
      </c>
      <c r="Y90" s="12">
        <v>0.86632257276364411</v>
      </c>
      <c r="Z90" s="12">
        <v>0.83486538531410093</v>
      </c>
      <c r="AA90" s="12">
        <v>0.78235392600033482</v>
      </c>
      <c r="AB90" s="12">
        <v>0.74561403508771928</v>
      </c>
      <c r="AC90" s="11"/>
    </row>
    <row r="91" spans="1:29">
      <c r="A91" s="11">
        <v>1995</v>
      </c>
      <c r="B91" s="11"/>
      <c r="C91" s="12">
        <v>0.9860872149995088</v>
      </c>
      <c r="D91" s="12">
        <v>0.99891788593610031</v>
      </c>
      <c r="E91" s="12">
        <v>0.99930486712451483</v>
      </c>
      <c r="F91" s="12">
        <v>0.99948880262765005</v>
      </c>
      <c r="G91" s="12">
        <v>0.99958435353836961</v>
      </c>
      <c r="H91" s="12"/>
      <c r="I91" s="12">
        <v>0.99968918549221153</v>
      </c>
      <c r="J91" s="12">
        <v>0.99959367832901747</v>
      </c>
      <c r="K91" s="12">
        <v>0.99825112231127267</v>
      </c>
      <c r="L91" s="12">
        <v>0.99748899551446846</v>
      </c>
      <c r="M91" s="12">
        <v>0.99713212288980935</v>
      </c>
      <c r="N91" s="12">
        <v>0.99619880427983254</v>
      </c>
      <c r="O91" s="12">
        <v>0.99507787132489933</v>
      </c>
      <c r="P91" s="12">
        <v>0.99337482160367374</v>
      </c>
      <c r="Q91" s="12">
        <v>0.99130920001871148</v>
      </c>
      <c r="R91" s="12">
        <v>0.98810842193444715</v>
      </c>
      <c r="S91" s="12">
        <v>0.98356022117249042</v>
      </c>
      <c r="T91" s="12">
        <v>0.97552538583836101</v>
      </c>
      <c r="U91" s="12">
        <v>0.96722060963557266</v>
      </c>
      <c r="V91" s="12">
        <v>0.95051483180751417</v>
      </c>
      <c r="W91" s="12">
        <v>0.9339833665662497</v>
      </c>
      <c r="X91" s="12">
        <v>0.90153613349715056</v>
      </c>
      <c r="Y91" s="12">
        <v>0.85922774675765901</v>
      </c>
      <c r="Z91" s="12">
        <v>0.84242362800756965</v>
      </c>
      <c r="AA91" s="12">
        <v>0.79060554612337297</v>
      </c>
      <c r="AB91" s="12">
        <v>0.76315789473684215</v>
      </c>
      <c r="AC91" s="11"/>
    </row>
    <row r="92" spans="1:29">
      <c r="A92" s="11">
        <v>1996</v>
      </c>
      <c r="B92" s="11"/>
      <c r="C92" s="12">
        <v>0.98600421500666346</v>
      </c>
      <c r="D92" s="12">
        <v>0.99910716506103969</v>
      </c>
      <c r="E92" s="12">
        <v>0.99935948797857199</v>
      </c>
      <c r="F92" s="12">
        <v>0.999471092345942</v>
      </c>
      <c r="G92" s="12">
        <v>0.99958269671331201</v>
      </c>
      <c r="H92" s="12"/>
      <c r="I92" s="12">
        <v>0.99969388635615331</v>
      </c>
      <c r="J92" s="12">
        <v>0.99962117915408755</v>
      </c>
      <c r="K92" s="12">
        <v>0.99838873168920017</v>
      </c>
      <c r="L92" s="12">
        <v>0.99759732292628323</v>
      </c>
      <c r="M92" s="12">
        <v>0.99745291177973927</v>
      </c>
      <c r="N92" s="12">
        <v>0.99672969593095451</v>
      </c>
      <c r="O92" s="12">
        <v>0.99575246349501312</v>
      </c>
      <c r="P92" s="12">
        <v>0.9941053608437227</v>
      </c>
      <c r="Q92" s="12">
        <v>0.99182732134175988</v>
      </c>
      <c r="R92" s="12">
        <v>0.98886122439034119</v>
      </c>
      <c r="S92" s="12">
        <v>0.98400434556757688</v>
      </c>
      <c r="T92" s="12">
        <v>0.97590095674552624</v>
      </c>
      <c r="U92" s="12">
        <v>0.96880524926557299</v>
      </c>
      <c r="V92" s="12">
        <v>0.9516956689718119</v>
      </c>
      <c r="W92" s="12">
        <v>0.93449696533471294</v>
      </c>
      <c r="X92" s="12">
        <v>0.90380655289824041</v>
      </c>
      <c r="Y92" s="12">
        <v>0.86290000570418113</v>
      </c>
      <c r="Z92" s="12">
        <v>0.8421122816375517</v>
      </c>
      <c r="AA92" s="12">
        <v>0.82482678983833724</v>
      </c>
      <c r="AB92" s="12">
        <v>0.76306620209059228</v>
      </c>
      <c r="AC92" s="11"/>
    </row>
    <row r="93" spans="1:29">
      <c r="A93" s="11">
        <v>1997</v>
      </c>
      <c r="B93" s="11"/>
      <c r="C93" s="12">
        <v>0.98654444196020241</v>
      </c>
      <c r="D93" s="12">
        <v>0.9991421129559539</v>
      </c>
      <c r="E93" s="12">
        <v>0.99942476938087088</v>
      </c>
      <c r="F93" s="12">
        <v>0.99949171432361428</v>
      </c>
      <c r="G93" s="12">
        <v>0.99963304253607277</v>
      </c>
      <c r="H93" s="12"/>
      <c r="I93" s="12">
        <v>0.99971601648232811</v>
      </c>
      <c r="J93" s="12">
        <v>0.99965928162481499</v>
      </c>
      <c r="K93" s="12">
        <v>0.99856388705241317</v>
      </c>
      <c r="L93" s="12">
        <v>0.99770100563233721</v>
      </c>
      <c r="M93" s="12">
        <v>0.99766471711322191</v>
      </c>
      <c r="N93" s="12">
        <v>0.99733157562275132</v>
      </c>
      <c r="O93" s="12">
        <v>0.99646302561209232</v>
      </c>
      <c r="P93" s="12">
        <v>0.9950088789229129</v>
      </c>
      <c r="Q93" s="12">
        <v>0.9923382990844537</v>
      </c>
      <c r="R93" s="12">
        <v>0.98942707598309831</v>
      </c>
      <c r="S93" s="12">
        <v>0.98437053886789616</v>
      </c>
      <c r="T93" s="12">
        <v>0.9766448424375368</v>
      </c>
      <c r="U93" s="12">
        <v>0.96960752262475502</v>
      </c>
      <c r="V93" s="12">
        <v>0.95335913214489632</v>
      </c>
      <c r="W93" s="12">
        <v>0.93685288306089454</v>
      </c>
      <c r="X93" s="12">
        <v>0.90732981516348876</v>
      </c>
      <c r="Y93" s="12">
        <v>0.8634107329987315</v>
      </c>
      <c r="Z93" s="12">
        <v>0.84217380256638297</v>
      </c>
      <c r="AA93" s="12">
        <v>0.82387643462404803</v>
      </c>
      <c r="AB93" s="12">
        <v>0.72636815920398012</v>
      </c>
      <c r="AC93" s="11"/>
    </row>
    <row r="94" spans="1:29">
      <c r="A94" s="13">
        <v>1998</v>
      </c>
      <c r="B94"/>
      <c r="C94" s="24">
        <v>0.98890246359696887</v>
      </c>
      <c r="D94" s="24">
        <v>0.99956978710797373</v>
      </c>
      <c r="E94" s="24">
        <v>0.99956978710797373</v>
      </c>
      <c r="F94" s="24">
        <v>0.99956978710797373</v>
      </c>
      <c r="G94" s="24">
        <v>0.99956978710797373</v>
      </c>
      <c r="H94"/>
      <c r="I94" s="24">
        <v>0.99774563316590292</v>
      </c>
      <c r="J94" s="24">
        <v>0.99977781620376771</v>
      </c>
      <c r="K94" s="24">
        <v>0.99981281729898763</v>
      </c>
      <c r="L94" s="24">
        <v>0.99958509230393133</v>
      </c>
      <c r="M94" s="24">
        <v>0.999423994456488</v>
      </c>
      <c r="N94" s="24">
        <v>0.99920145183661324</v>
      </c>
      <c r="O94" s="24">
        <v>0.99883467075761156</v>
      </c>
      <c r="P94" s="24">
        <v>0.99804103829964919</v>
      </c>
      <c r="Q94" s="24">
        <v>0.9967673216440478</v>
      </c>
      <c r="R94" s="24">
        <v>0.99489942022862243</v>
      </c>
      <c r="S94" s="24">
        <v>0.9928014131436782</v>
      </c>
      <c r="T94" s="24">
        <v>0.98961090425134213</v>
      </c>
      <c r="U94" s="24">
        <v>0.98537520537862422</v>
      </c>
      <c r="V94" s="24">
        <v>0.97738733560392232</v>
      </c>
      <c r="W94" s="24">
        <v>0.96153595263748648</v>
      </c>
      <c r="X94" s="24">
        <v>0.93511246234833767</v>
      </c>
      <c r="Y94" s="24">
        <v>0.89615586208659859</v>
      </c>
      <c r="Z94" s="24">
        <v>0.8542354689564069</v>
      </c>
      <c r="AA94" s="24">
        <v>0.80529700794950665</v>
      </c>
      <c r="AB94" s="24">
        <v>0.75121432908318153</v>
      </c>
    </row>
    <row r="95" spans="1:29">
      <c r="A95" s="13">
        <v>1999</v>
      </c>
      <c r="B95"/>
      <c r="C95" s="24">
        <v>0.98897387999211883</v>
      </c>
      <c r="D95" s="24">
        <v>0.99959726769037849</v>
      </c>
      <c r="E95" s="24">
        <v>0.99959726769037849</v>
      </c>
      <c r="F95" s="24">
        <v>0.99959726769037849</v>
      </c>
      <c r="G95" s="24">
        <v>0.99959726769037849</v>
      </c>
      <c r="H95"/>
      <c r="I95" s="24">
        <v>0.99775356983312236</v>
      </c>
      <c r="J95" s="24">
        <v>0.99979640381901602</v>
      </c>
      <c r="K95" s="24">
        <v>0.99980779216308402</v>
      </c>
      <c r="L95" s="24">
        <v>0.99956188534159518</v>
      </c>
      <c r="M95" s="24">
        <v>0.99941309168769599</v>
      </c>
      <c r="N95" s="24">
        <v>0.99923319360310736</v>
      </c>
      <c r="O95" s="24">
        <v>0.99893916917658698</v>
      </c>
      <c r="P95" s="24">
        <v>0.99811316179964893</v>
      </c>
      <c r="Q95" s="24">
        <v>0.99682509013394183</v>
      </c>
      <c r="R95" s="24">
        <v>0.9951254115207625</v>
      </c>
      <c r="S95" s="24">
        <v>0.99257262748246478</v>
      </c>
      <c r="T95" s="24">
        <v>0.98951018597113971</v>
      </c>
      <c r="U95" s="24">
        <v>0.98521124283251837</v>
      </c>
      <c r="V95" s="24">
        <v>0.97751759106999925</v>
      </c>
      <c r="W95" s="24">
        <v>0.96212980618377542</v>
      </c>
      <c r="X95" s="24">
        <v>0.93274866807871426</v>
      </c>
      <c r="Y95" s="24">
        <v>0.89621315867817808</v>
      </c>
      <c r="Z95" s="24">
        <v>0.84684365942275508</v>
      </c>
      <c r="AA95" s="24">
        <v>0.78485944892847204</v>
      </c>
      <c r="AB95" s="24">
        <v>0.73936651583710411</v>
      </c>
    </row>
    <row r="96" spans="1:29">
      <c r="A96" s="13">
        <v>2000</v>
      </c>
      <c r="B96"/>
      <c r="C96" s="24">
        <v>0.98955005164916998</v>
      </c>
      <c r="D96" s="24">
        <v>0.99960161271963721</v>
      </c>
      <c r="E96" s="24">
        <v>0.99960161271963721</v>
      </c>
      <c r="F96" s="24">
        <v>0.99960161271963721</v>
      </c>
      <c r="G96" s="24">
        <v>0.99960161271963721</v>
      </c>
      <c r="H96"/>
      <c r="I96" s="24">
        <v>0.99778249038489597</v>
      </c>
      <c r="J96" s="24">
        <v>0.99982287761520972</v>
      </c>
      <c r="K96" s="24">
        <v>0.99979921566552443</v>
      </c>
      <c r="L96" s="24">
        <v>0.99959166707418456</v>
      </c>
      <c r="M96" s="24">
        <v>0.9994021333945059</v>
      </c>
      <c r="N96" s="24">
        <v>0.99925427304381353</v>
      </c>
      <c r="O96" s="24">
        <v>0.99891552068540534</v>
      </c>
      <c r="P96" s="24">
        <v>0.99821347804287086</v>
      </c>
      <c r="Q96" s="24">
        <v>0.99692337956781152</v>
      </c>
      <c r="R96" s="24">
        <v>0.99514613979847588</v>
      </c>
      <c r="S96" s="24">
        <v>0.99247512990710252</v>
      </c>
      <c r="T96" s="24">
        <v>0.99003742677497009</v>
      </c>
      <c r="U96" s="24">
        <v>0.98538301778971416</v>
      </c>
      <c r="V96" s="24">
        <v>0.97818759418401013</v>
      </c>
      <c r="W96" s="24">
        <v>0.96417890722752631</v>
      </c>
      <c r="X96" s="24">
        <v>0.93594188380033849</v>
      </c>
      <c r="Y96" s="24">
        <v>0.90027218901703288</v>
      </c>
      <c r="Z96" s="24">
        <v>0.83989141536311351</v>
      </c>
      <c r="AA96" s="24">
        <v>0.77493709926142362</v>
      </c>
      <c r="AB96" s="24">
        <v>0.72047540243718977</v>
      </c>
    </row>
    <row r="97" spans="1:28">
      <c r="A97" s="13">
        <v>2001</v>
      </c>
      <c r="B97"/>
      <c r="C97" s="24">
        <v>0.99032972553317811</v>
      </c>
      <c r="D97" s="24">
        <v>0.99962104154811726</v>
      </c>
      <c r="E97" s="24">
        <v>0.99962104154811726</v>
      </c>
      <c r="F97" s="24">
        <v>0.99962104154811726</v>
      </c>
      <c r="G97" s="24">
        <v>0.99962104154811726</v>
      </c>
      <c r="H97"/>
      <c r="I97" s="24">
        <v>0.99781917868127301</v>
      </c>
      <c r="J97" s="24">
        <v>0.99984650182962764</v>
      </c>
      <c r="K97" s="24">
        <v>0.99980044214095865</v>
      </c>
      <c r="L97" s="24">
        <v>0.99961319378045865</v>
      </c>
      <c r="M97" s="24">
        <v>0.99939697901901203</v>
      </c>
      <c r="N97" s="24">
        <v>0.99926088221431919</v>
      </c>
      <c r="O97" s="24">
        <v>0.99895968790637191</v>
      </c>
      <c r="P97" s="24">
        <v>0.99823718675363826</v>
      </c>
      <c r="Q97" s="24">
        <v>0.99691918784570255</v>
      </c>
      <c r="R97" s="24">
        <v>0.99541169843029131</v>
      </c>
      <c r="S97" s="24">
        <v>0.99211271606050921</v>
      </c>
      <c r="T97" s="24">
        <v>0.98973158931357919</v>
      </c>
      <c r="U97" s="24">
        <v>0.98566677886233589</v>
      </c>
      <c r="V97" s="24">
        <v>0.97800367414000544</v>
      </c>
      <c r="W97" s="24">
        <v>0.96606524422209283</v>
      </c>
      <c r="X97" s="24">
        <v>0.93757867573011078</v>
      </c>
      <c r="Y97" s="24">
        <v>0.90111801105942246</v>
      </c>
      <c r="Z97" s="24">
        <v>0.84886777318442652</v>
      </c>
      <c r="AA97" s="24">
        <v>0.78331552434742791</v>
      </c>
      <c r="AB97" s="24">
        <v>0.71510957324106106</v>
      </c>
    </row>
    <row r="98" spans="1:28">
      <c r="A98" s="13">
        <v>2002</v>
      </c>
      <c r="B98"/>
      <c r="C98" s="24">
        <v>0.98984991497189667</v>
      </c>
      <c r="D98" s="24">
        <v>0.99964327288856236</v>
      </c>
      <c r="E98" s="24">
        <v>0.99964327288856236</v>
      </c>
      <c r="F98" s="24">
        <v>0.99964327288856236</v>
      </c>
      <c r="G98" s="24">
        <v>0.99964327288856236</v>
      </c>
      <c r="H98"/>
      <c r="I98" s="24">
        <v>0.99773331405399845</v>
      </c>
      <c r="J98" s="24">
        <v>0.99984135238660909</v>
      </c>
      <c r="K98" s="24">
        <v>0.99978820667280177</v>
      </c>
      <c r="L98" s="24">
        <v>0.99961686691417029</v>
      </c>
      <c r="M98" s="24">
        <v>0.99940268675537236</v>
      </c>
      <c r="N98" s="24">
        <v>0.99931220477034155</v>
      </c>
      <c r="O98" s="24">
        <v>0.99895004707853419</v>
      </c>
      <c r="P98" s="24">
        <v>0.99833373517302848</v>
      </c>
      <c r="Q98" s="24">
        <v>0.99705899773093509</v>
      </c>
      <c r="R98" s="24">
        <v>0.99538894785392318</v>
      </c>
      <c r="S98" s="24">
        <v>0.99242208880497274</v>
      </c>
      <c r="T98" s="24">
        <v>0.98964752875076811</v>
      </c>
      <c r="U98" s="24">
        <v>0.98592080220585521</v>
      </c>
      <c r="V98" s="24">
        <v>0.97881917415398978</v>
      </c>
      <c r="W98" s="24">
        <v>0.96698967396115865</v>
      </c>
      <c r="X98" s="24">
        <v>0.93985545045846386</v>
      </c>
      <c r="Y98" s="24">
        <v>0.90201150039545974</v>
      </c>
      <c r="Z98" s="24">
        <v>0.85100082770841345</v>
      </c>
      <c r="AA98" s="24">
        <v>0.78786120880316157</v>
      </c>
      <c r="AB98" s="24">
        <v>0.73316533669326611</v>
      </c>
    </row>
    <row r="99" spans="1:28">
      <c r="A99" s="13">
        <v>2003</v>
      </c>
      <c r="B99"/>
      <c r="C99" s="24">
        <v>0.99037859968718378</v>
      </c>
      <c r="D99" s="24">
        <v>0.99964291788104787</v>
      </c>
      <c r="E99" s="24">
        <v>0.99964291788104787</v>
      </c>
      <c r="F99" s="24">
        <v>0.99964291788104787</v>
      </c>
      <c r="G99" s="24">
        <v>0.99964291788104787</v>
      </c>
      <c r="H99"/>
      <c r="I99" s="24">
        <v>0.99779033536753992</v>
      </c>
      <c r="J99" s="24">
        <v>0.99984963767806401</v>
      </c>
      <c r="K99" s="24">
        <v>0.9998018372321511</v>
      </c>
      <c r="L99" s="24">
        <v>0.99963340771437681</v>
      </c>
      <c r="M99" s="24">
        <v>0.99936068877171369</v>
      </c>
      <c r="N99" s="24">
        <v>0.99930383587327487</v>
      </c>
      <c r="O99" s="24">
        <v>0.9989716348282085</v>
      </c>
      <c r="P99" s="24">
        <v>0.99835968514592777</v>
      </c>
      <c r="Q99" s="24">
        <v>0.99717566475659569</v>
      </c>
      <c r="R99" s="24">
        <v>0.99541122962802531</v>
      </c>
      <c r="S99" s="24">
        <v>0.99254119563591936</v>
      </c>
      <c r="T99" s="24">
        <v>0.98969679345753236</v>
      </c>
      <c r="U99" s="24">
        <v>0.98554963590496536</v>
      </c>
      <c r="V99" s="24">
        <v>0.97933495264456116</v>
      </c>
      <c r="W99" s="24">
        <v>0.96814416680586812</v>
      </c>
      <c r="X99" s="24">
        <v>0.94295747555010456</v>
      </c>
      <c r="Y99" s="24">
        <v>0.90338560565424542</v>
      </c>
      <c r="Z99" s="24">
        <v>0.85581283795569507</v>
      </c>
      <c r="AA99" s="24">
        <v>0.79911623571650492</v>
      </c>
      <c r="AB99" s="24">
        <v>0.71067722555980339</v>
      </c>
    </row>
    <row r="100" spans="1:28">
      <c r="A100" s="13">
        <v>2004</v>
      </c>
      <c r="B100"/>
      <c r="C100" s="24">
        <v>0.99047093995257884</v>
      </c>
      <c r="D100" s="24">
        <v>0.99962446005316397</v>
      </c>
      <c r="E100" s="24">
        <v>0.99962446005316397</v>
      </c>
      <c r="F100" s="24">
        <v>0.99962446005316397</v>
      </c>
      <c r="G100" s="24">
        <v>0.99962446005316397</v>
      </c>
      <c r="H100"/>
      <c r="I100" s="24">
        <v>0.9977145866981767</v>
      </c>
      <c r="J100" s="24">
        <v>0.99983869240134526</v>
      </c>
      <c r="K100" s="24">
        <v>0.9997910866343831</v>
      </c>
      <c r="L100" s="24">
        <v>0.99961739845438036</v>
      </c>
      <c r="M100" s="24">
        <v>0.99939897732381766</v>
      </c>
      <c r="N100" s="24">
        <v>0.99929204500653668</v>
      </c>
      <c r="O100" s="24">
        <v>0.99898189119539327</v>
      </c>
      <c r="P100" s="24">
        <v>0.99855681627287163</v>
      </c>
      <c r="Q100" s="24">
        <v>0.99730186601675208</v>
      </c>
      <c r="R100" s="24">
        <v>0.99562428829984861</v>
      </c>
      <c r="S100" s="24">
        <v>0.99304301945405338</v>
      </c>
      <c r="T100" s="24">
        <v>0.98978998711112232</v>
      </c>
      <c r="U100" s="24">
        <v>0.98616663597910559</v>
      </c>
      <c r="V100" s="24">
        <v>0.9800834755978971</v>
      </c>
      <c r="W100" s="24">
        <v>0.96961128011975473</v>
      </c>
      <c r="X100" s="24">
        <v>0.94631605571012056</v>
      </c>
      <c r="Y100" s="24">
        <v>0.90829771808950199</v>
      </c>
      <c r="Z100" s="24">
        <v>0.86344935406895418</v>
      </c>
      <c r="AA100" s="24">
        <v>0.81122195340204817</v>
      </c>
      <c r="AB100" s="24">
        <v>0.74908854166666661</v>
      </c>
    </row>
    <row r="101" spans="1:28">
      <c r="A101" s="13">
        <v>2005</v>
      </c>
      <c r="B101"/>
      <c r="C101" s="24">
        <v>0.99045312241107164</v>
      </c>
      <c r="D101" s="24">
        <v>0.99967151750403227</v>
      </c>
      <c r="E101" s="24">
        <v>0.99967151750403227</v>
      </c>
      <c r="F101" s="24">
        <v>0.99967151750403227</v>
      </c>
      <c r="G101" s="24">
        <v>0.99967151750403227</v>
      </c>
      <c r="H101"/>
      <c r="I101" s="24">
        <v>0.9976763455918054</v>
      </c>
      <c r="J101" s="24">
        <v>0.99983922273701675</v>
      </c>
      <c r="K101" s="24">
        <v>0.99981695087683176</v>
      </c>
      <c r="L101" s="24">
        <v>0.99961540415218386</v>
      </c>
      <c r="M101" s="24">
        <v>0.99942423130992641</v>
      </c>
      <c r="N101" s="24">
        <v>0.99929720614823758</v>
      </c>
      <c r="O101" s="24">
        <v>0.99900172305956236</v>
      </c>
      <c r="P101" s="24">
        <v>0.99855952117653968</v>
      </c>
      <c r="Q101" s="24">
        <v>0.99744558458075594</v>
      </c>
      <c r="R101" s="24">
        <v>0.9956237253100344</v>
      </c>
      <c r="S101" s="24">
        <v>0.99328236326748709</v>
      </c>
      <c r="T101" s="24">
        <v>0.98977394681204667</v>
      </c>
      <c r="U101" s="24">
        <v>0.98597591561266296</v>
      </c>
      <c r="V101" s="24">
        <v>0.98027195450282845</v>
      </c>
      <c r="W101" s="24">
        <v>0.97037676049026622</v>
      </c>
      <c r="X101" s="24">
        <v>0.9474968125567742</v>
      </c>
      <c r="Y101" s="24">
        <v>0.91138719100804411</v>
      </c>
      <c r="Z101" s="24">
        <v>0.86288397419456664</v>
      </c>
      <c r="AA101" s="24">
        <v>0.81358676100251826</v>
      </c>
      <c r="AB101" s="24">
        <v>0.76296990279892263</v>
      </c>
    </row>
    <row r="102" spans="1:28">
      <c r="A102" s="13">
        <v>2006</v>
      </c>
      <c r="B102"/>
      <c r="C102" s="24">
        <v>0.99053193284400576</v>
      </c>
      <c r="D102" s="24">
        <v>0.99964224051642969</v>
      </c>
      <c r="E102" s="24">
        <v>0.99964224051642969</v>
      </c>
      <c r="F102" s="24">
        <v>0.99964224051642969</v>
      </c>
      <c r="G102" s="24">
        <v>0.99964224051642969</v>
      </c>
      <c r="H102"/>
      <c r="I102" s="24">
        <v>0.99761728050236487</v>
      </c>
      <c r="J102" s="24">
        <v>0.99985362991243654</v>
      </c>
      <c r="K102" s="24">
        <v>0.9998412151985886</v>
      </c>
      <c r="L102" s="24">
        <v>0.99961625223871742</v>
      </c>
      <c r="M102" s="24">
        <v>0.99943388999336136</v>
      </c>
      <c r="N102" s="24">
        <v>0.99926909445506829</v>
      </c>
      <c r="O102" s="24">
        <v>0.99906331317349406</v>
      </c>
      <c r="P102" s="24">
        <v>0.99856797952845611</v>
      </c>
      <c r="Q102" s="24">
        <v>0.99753842674440729</v>
      </c>
      <c r="R102" s="24">
        <v>0.9958080400107705</v>
      </c>
      <c r="S102" s="24">
        <v>0.99375809650552416</v>
      </c>
      <c r="T102" s="24">
        <v>0.98952957732463009</v>
      </c>
      <c r="U102" s="24">
        <v>0.98649168177009827</v>
      </c>
      <c r="V102" s="24">
        <v>0.98097806517985087</v>
      </c>
      <c r="W102" s="24">
        <v>0.97134960692602512</v>
      </c>
      <c r="X102" s="24">
        <v>0.95196838346459345</v>
      </c>
      <c r="Y102" s="24">
        <v>0.9147355898623557</v>
      </c>
      <c r="Z102" s="24">
        <v>0.86965298471594732</v>
      </c>
      <c r="AA102" s="24">
        <v>0.82998080293798515</v>
      </c>
      <c r="AB102" s="24">
        <v>0.77641140301844602</v>
      </c>
    </row>
    <row r="103" spans="1:28">
      <c r="A103" s="13">
        <v>2007</v>
      </c>
      <c r="B103"/>
      <c r="C103" s="14">
        <v>0.99026403573826227</v>
      </c>
      <c r="D103" s="14">
        <v>0.99966517367292584</v>
      </c>
      <c r="E103" s="14">
        <v>0.99966517367292584</v>
      </c>
      <c r="F103" s="14">
        <v>0.99966517367292584</v>
      </c>
      <c r="G103" s="14">
        <v>0.99966517367292584</v>
      </c>
      <c r="H103"/>
      <c r="I103" s="15">
        <v>0.99986776145203116</v>
      </c>
      <c r="J103" s="15">
        <v>0.99984496447973259</v>
      </c>
      <c r="K103" s="15">
        <v>0.99966111336854935</v>
      </c>
      <c r="L103" s="15">
        <v>0.99946777003484322</v>
      </c>
      <c r="M103" s="15">
        <v>0.99931996623047703</v>
      </c>
      <c r="N103" s="15">
        <v>0.99911756935270801</v>
      </c>
      <c r="O103" s="15">
        <v>0.99864521664521666</v>
      </c>
      <c r="P103" s="15">
        <v>0.99786888792730422</v>
      </c>
      <c r="Q103" s="15">
        <v>0.99659627329192546</v>
      </c>
      <c r="R103" s="15">
        <v>0.99498535353535356</v>
      </c>
      <c r="S103" s="15">
        <v>0.99296788140827674</v>
      </c>
      <c r="T103" s="15">
        <v>0.98999400171379603</v>
      </c>
      <c r="U103" s="15">
        <v>0.98497011494252873</v>
      </c>
      <c r="V103" s="15">
        <v>0.9781481481481481</v>
      </c>
      <c r="W103" s="15">
        <v>0.96800173611111107</v>
      </c>
      <c r="X103" s="15">
        <v>0.9443280839895013</v>
      </c>
      <c r="Y103" s="15">
        <v>0.90919469660648466</v>
      </c>
      <c r="Z103" s="15">
        <v>0.86545502350963699</v>
      </c>
      <c r="AA103" s="15">
        <v>0.8194066736973783</v>
      </c>
      <c r="AB103" s="15">
        <v>0.76775532363232513</v>
      </c>
    </row>
    <row r="104" spans="1:28">
      <c r="A104" s="13">
        <v>2008</v>
      </c>
      <c r="B104"/>
      <c r="C104" s="14">
        <v>0.99095975891786225</v>
      </c>
      <c r="D104" s="14">
        <v>0.99968610274020353</v>
      </c>
      <c r="E104" s="14">
        <v>0.99968610274020353</v>
      </c>
      <c r="F104" s="14">
        <v>0.99968610274020353</v>
      </c>
      <c r="G104" s="14">
        <v>0.99968610274020353</v>
      </c>
      <c r="H104"/>
      <c r="I104" s="15">
        <v>0.99987033061399744</v>
      </c>
      <c r="J104" s="15">
        <v>0.9998490971625108</v>
      </c>
      <c r="K104" s="15">
        <v>0.99966030230708036</v>
      </c>
      <c r="L104" s="15">
        <v>0.99945730385782405</v>
      </c>
      <c r="M104" s="15">
        <v>0.99931457370852583</v>
      </c>
      <c r="N104" s="15">
        <v>0.99912815964523283</v>
      </c>
      <c r="O104" s="15">
        <v>0.99873355960967336</v>
      </c>
      <c r="P104" s="15">
        <v>0.99791182889567875</v>
      </c>
      <c r="Q104" s="15">
        <v>0.99670531400966178</v>
      </c>
      <c r="R104" s="15">
        <v>0.99506360078277889</v>
      </c>
      <c r="S104" s="15">
        <v>0.9930507859733978</v>
      </c>
      <c r="T104" s="15">
        <v>0.99036492890995265</v>
      </c>
      <c r="U104" s="15">
        <v>0.98569495166487653</v>
      </c>
      <c r="V104" s="15">
        <v>0.97796870554765292</v>
      </c>
      <c r="W104" s="15">
        <v>0.96829845626072042</v>
      </c>
      <c r="X104" s="15">
        <v>0.94967298578199055</v>
      </c>
      <c r="Y104" s="15">
        <v>0.90343644953097124</v>
      </c>
      <c r="Z104" s="15">
        <v>0.85819598377537798</v>
      </c>
      <c r="AA104" s="15">
        <v>0.80181467643621707</v>
      </c>
      <c r="AB104" s="15">
        <v>0.74500208224473763</v>
      </c>
    </row>
    <row r="105" spans="1:28">
      <c r="A105" s="13">
        <v>2009</v>
      </c>
      <c r="B105"/>
      <c r="C105" s="14">
        <v>0.99181764447190712</v>
      </c>
      <c r="D105" s="14">
        <v>0.99970944169341713</v>
      </c>
      <c r="E105" s="14">
        <v>0.99970944169341713</v>
      </c>
      <c r="F105" s="14">
        <v>0.99970944169341713</v>
      </c>
      <c r="G105" s="14">
        <v>0.99970944169341713</v>
      </c>
      <c r="H105"/>
      <c r="I105" s="15">
        <v>0.99985143097643092</v>
      </c>
      <c r="J105" s="15">
        <v>0.99984409991386736</v>
      </c>
      <c r="K105" s="15">
        <v>0.9996757188498403</v>
      </c>
      <c r="L105" s="15">
        <v>0.99944097519247221</v>
      </c>
      <c r="M105" s="15">
        <v>0.99930617387652243</v>
      </c>
      <c r="N105" s="15">
        <v>0.9991353615520282</v>
      </c>
      <c r="O105" s="15">
        <v>0.99875744680851064</v>
      </c>
      <c r="P105" s="15">
        <v>0.99800530503978779</v>
      </c>
      <c r="Q105" s="15">
        <v>0.99679791395045636</v>
      </c>
      <c r="R105" s="15">
        <v>0.99514292520247738</v>
      </c>
      <c r="S105" s="15">
        <v>0.99317923433874711</v>
      </c>
      <c r="T105" s="15">
        <v>0.99049437359339831</v>
      </c>
      <c r="U105" s="15">
        <v>0.98618910585817066</v>
      </c>
      <c r="V105" s="15">
        <v>0.97907923497267757</v>
      </c>
      <c r="W105" s="15">
        <v>0.96917152658662098</v>
      </c>
      <c r="X105" s="15">
        <v>0.95096055684454761</v>
      </c>
      <c r="Y105" s="15">
        <v>0.90130375640230564</v>
      </c>
      <c r="Z105" s="15">
        <v>0.85890891533981828</v>
      </c>
      <c r="AA105" s="15">
        <v>0.79289723635984566</v>
      </c>
      <c r="AB105" s="15">
        <v>0.74262070635880217</v>
      </c>
    </row>
    <row r="106" spans="1:28">
      <c r="A106" s="13">
        <v>2010</v>
      </c>
      <c r="B106"/>
      <c r="C106" s="14">
        <v>0.99296527193459305</v>
      </c>
      <c r="D106" s="14">
        <v>0.99974143819134764</v>
      </c>
      <c r="E106" s="14">
        <v>0.99974143819134764</v>
      </c>
      <c r="F106" s="14">
        <v>0.99974143819134764</v>
      </c>
      <c r="G106" s="14">
        <v>0.99974143819134764</v>
      </c>
      <c r="H106"/>
      <c r="I106" s="15">
        <v>0.99989076985086656</v>
      </c>
      <c r="J106" s="15">
        <v>0.99985585970915314</v>
      </c>
      <c r="K106" s="15">
        <v>0.99970914902117458</v>
      </c>
      <c r="L106" s="15">
        <v>0.99951022913256959</v>
      </c>
      <c r="M106" s="15">
        <v>0.99936263286999183</v>
      </c>
      <c r="N106" s="15">
        <v>0.99915935236472087</v>
      </c>
      <c r="O106" s="15">
        <v>0.99876241900647944</v>
      </c>
      <c r="P106" s="15">
        <v>0.99814253996447599</v>
      </c>
      <c r="Q106" s="15">
        <v>0.99696698523023453</v>
      </c>
      <c r="R106" s="15">
        <v>0.99521639344262292</v>
      </c>
      <c r="S106" s="15">
        <v>0.99307405281285877</v>
      </c>
      <c r="T106" s="15">
        <v>0.99096443228454167</v>
      </c>
      <c r="U106" s="15">
        <v>0.98562565172054228</v>
      </c>
      <c r="V106" s="15">
        <v>0.97887364130434784</v>
      </c>
      <c r="W106" s="15">
        <v>0.97009515859766282</v>
      </c>
      <c r="X106" s="15">
        <v>0.95572784810126588</v>
      </c>
      <c r="Y106" s="15">
        <v>0.89485564114799021</v>
      </c>
      <c r="Z106" s="15">
        <v>0.84392083907788562</v>
      </c>
      <c r="AA106" s="15">
        <v>0.77723903391207638</v>
      </c>
      <c r="AB106" s="15">
        <v>0.73022586536716383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workbookViewId="0">
      <selection activeCell="B10" sqref="B10"/>
    </sheetView>
  </sheetViews>
  <sheetFormatPr defaultColWidth="10.7109375" defaultRowHeight="12.75"/>
  <cols>
    <col min="1" max="1" width="21.42578125" style="1" customWidth="1"/>
    <col min="2" max="16384" width="10.7109375" style="1"/>
  </cols>
  <sheetData>
    <row r="1" spans="1:29" s="2" customFormat="1" ht="33.75" customHeight="1">
      <c r="A1" s="2" t="str">
        <f>'Raw Data (EAM)'!A1</f>
        <v>Mortality by Kidney Cancer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29">
      <c r="A2" s="3"/>
    </row>
    <row r="3" spans="1:29" hidden="1">
      <c r="A3" s="3"/>
    </row>
    <row r="4" spans="1:29" hidden="1">
      <c r="A4" s="3"/>
    </row>
    <row r="5" spans="1:29" hidden="1">
      <c r="A5" s="3"/>
    </row>
    <row r="6" spans="1:29" hidden="1">
      <c r="A6" s="3"/>
    </row>
    <row r="7" spans="1:29" hidden="1">
      <c r="A7" s="3"/>
    </row>
    <row r="8" spans="1:29" hidden="1">
      <c r="A8" s="3"/>
    </row>
    <row r="9" spans="1:29" hidden="1">
      <c r="A9" s="3"/>
    </row>
    <row r="10" spans="1:29">
      <c r="A10" s="3"/>
    </row>
    <row r="11" spans="1:29">
      <c r="A11" s="3"/>
    </row>
    <row r="12" spans="1:29" s="6" customFormat="1">
      <c r="A12" s="4">
        <v>1930</v>
      </c>
      <c r="B12" s="5">
        <f t="shared" ref="B12:B43" si="0">SUM(H12:AB12)</f>
        <v>27.450620266273514</v>
      </c>
      <c r="C12" s="5">
        <f>'Raw Data (NEAF)'!C12/'1 minus TOT (NEAF)'!C33</f>
        <v>0</v>
      </c>
      <c r="D12" s="5">
        <f>'Raw Data (NEAF)'!D12/'1 minus TOT (NEAF)'!D33</f>
        <v>2.028572580355366</v>
      </c>
      <c r="E12" s="5">
        <f>'Raw Data (NEAF)'!E12/'1 minus TOT (NEAF)'!E33</f>
        <v>2.0114890574505324</v>
      </c>
      <c r="F12" s="5">
        <f>'Raw Data (NEAF)'!F12/'1 minus TOT (NEAF)'!F33</f>
        <v>2.007176093501466</v>
      </c>
      <c r="G12" s="5">
        <f>'Raw Data (NEAF)'!G12/'1 minus TOT (NEAF)'!G33</f>
        <v>1.0028350994692485</v>
      </c>
      <c r="H12" s="5">
        <f>'Raw Data (NEAF)'!H12/('1 minus TOT (NEAF)'!C33+'1 minus TOT (NEAF)'!D33+'1 minus TOT (NEAF)'!E33+'1 minus TOT (NEAF)'!F33+'1 minus TOT (NEAF)'!G33)</f>
        <v>1.4359925879911695</v>
      </c>
      <c r="I12" s="5">
        <f>'Raw Data (NEAF)'!I12/'1 minus TOT (NEAF)'!I33</f>
        <v>0</v>
      </c>
      <c r="J12" s="5">
        <f>'Raw Data (NEAF)'!J12/'1 minus TOT (NEAF)'!J33</f>
        <v>0</v>
      </c>
      <c r="K12" s="5">
        <f>'Raw Data (NEAF)'!K12/'1 minus TOT (NEAF)'!K33</f>
        <v>0</v>
      </c>
      <c r="L12" s="5">
        <f>'Raw Data (NEAF)'!L12/'1 minus TOT (NEAF)'!L33</f>
        <v>1.0078887175548235</v>
      </c>
      <c r="M12" s="5">
        <f>'Raw Data (NEAF)'!M12/'1 minus TOT (NEAF)'!M33</f>
        <v>1.0095189740435029</v>
      </c>
      <c r="N12" s="5">
        <f>'Raw Data (NEAF)'!N12/'1 minus TOT (NEAF)'!N33</f>
        <v>4.0452975317347377</v>
      </c>
      <c r="O12" s="5">
        <f>'Raw Data (NEAF)'!O12/'1 minus TOT (NEAF)'!O33</f>
        <v>0</v>
      </c>
      <c r="P12" s="5">
        <f>'Raw Data (NEAF)'!P12/'1 minus TOT (NEAF)'!P33</f>
        <v>3.0569114954877055</v>
      </c>
      <c r="Q12" s="5">
        <f>'Raw Data (NEAF)'!Q12/'1 minus TOT (NEAF)'!Q33</f>
        <v>4.0918079584033888</v>
      </c>
      <c r="R12" s="5">
        <f>'Raw Data (NEAF)'!R12/'1 minus TOT (NEAF)'!R33</f>
        <v>5.1507826643247911</v>
      </c>
      <c r="S12" s="5">
        <f>'Raw Data (NEAF)'!S12/'1 minus TOT (NEAF)'!S33</f>
        <v>2.0748268887016317</v>
      </c>
      <c r="T12" s="5">
        <f>'Raw Data (NEAF)'!T12/'1 minus TOT (NEAF)'!T33</f>
        <v>1.045434978913742</v>
      </c>
      <c r="U12" s="5">
        <f>'Raw Data (NEAF)'!U12/'1 minus TOT (NEAF)'!U33</f>
        <v>0</v>
      </c>
      <c r="V12" s="5">
        <f>'Raw Data (NEAF)'!V12/'1 minus TOT (NEAF)'!V33</f>
        <v>2.1504850067144288</v>
      </c>
      <c r="W12" s="5">
        <f>'Raw Data (NEAF)'!W12/'1 minus TOT (NEAF)'!W33</f>
        <v>1.1012135080784966</v>
      </c>
      <c r="X12" s="5">
        <f>'Raw Data (NEAF)'!X12/'1 minus TOT (NEAF)'!X33</f>
        <v>0</v>
      </c>
      <c r="Y12" s="5">
        <f>'Raw Data (NEAF)'!Y12/'1 minus TOT (NEAF)'!Y33</f>
        <v>0</v>
      </c>
      <c r="Z12" s="5">
        <f>'Raw Data (NEAF)'!Z12/'1 minus TOT (NEAF)'!Z33</f>
        <v>1.2804599543250932</v>
      </c>
      <c r="AA12" s="5">
        <f>'Raw Data (NEAF)'!AA12/'1 minus TOT (NEAF)'!AA33</f>
        <v>0</v>
      </c>
      <c r="AB12" s="5">
        <f>'Raw Data (NEAF)'!AB12/'1 minus TOT (NEAF)'!AB33</f>
        <v>0</v>
      </c>
      <c r="AC12" s="5"/>
    </row>
    <row r="13" spans="1:29" s="6" customFormat="1">
      <c r="A13" s="4">
        <v>1931</v>
      </c>
      <c r="B13" s="5">
        <f t="shared" si="0"/>
        <v>38.379983018017377</v>
      </c>
      <c r="C13" s="5">
        <f>'Raw Data (NEAF)'!C13/'1 minus TOT (NEAF)'!C34</f>
        <v>0</v>
      </c>
      <c r="D13" s="5">
        <f>'Raw Data (NEAF)'!D13/'1 minus TOT (NEAF)'!D34</f>
        <v>0</v>
      </c>
      <c r="E13" s="5">
        <f>'Raw Data (NEAF)'!E13/'1 minus TOT (NEAF)'!E34</f>
        <v>0</v>
      </c>
      <c r="F13" s="5">
        <f>'Raw Data (NEAF)'!F13/'1 minus TOT (NEAF)'!F34</f>
        <v>3.0106922597845887</v>
      </c>
      <c r="G13" s="5">
        <f>'Raw Data (NEAF)'!G13/'1 minus TOT (NEAF)'!G34</f>
        <v>3.0084685089208207</v>
      </c>
      <c r="H13" s="5">
        <f>'Raw Data (NEAF)'!H13/('1 minus TOT (NEAF)'!C34+'1 minus TOT (NEAF)'!D34+'1 minus TOT (NEAF)'!E34+'1 minus TOT (NEAF)'!F34+'1 minus TOT (NEAF)'!G34)</f>
        <v>1.2305487654932157</v>
      </c>
      <c r="I13" s="5">
        <f>'Raw Data (NEAF)'!I13/'1 minus TOT (NEAF)'!I34</f>
        <v>0</v>
      </c>
      <c r="J13" s="5">
        <f>'Raw Data (NEAF)'!J13/'1 minus TOT (NEAF)'!J34</f>
        <v>0</v>
      </c>
      <c r="K13" s="5">
        <f>'Raw Data (NEAF)'!K13/'1 minus TOT (NEAF)'!K34</f>
        <v>1.004185126124687</v>
      </c>
      <c r="L13" s="5">
        <f>'Raw Data (NEAF)'!L13/'1 minus TOT (NEAF)'!L34</f>
        <v>1.0069523510176772</v>
      </c>
      <c r="M13" s="5">
        <f>'Raw Data (NEAF)'!M13/'1 minus TOT (NEAF)'!M34</f>
        <v>0</v>
      </c>
      <c r="N13" s="5">
        <f>'Raw Data (NEAF)'!N13/'1 minus TOT (NEAF)'!N34</f>
        <v>3.0294480049919295</v>
      </c>
      <c r="O13" s="5">
        <f>'Raw Data (NEAF)'!O13/'1 minus TOT (NEAF)'!O34</f>
        <v>4.0493437542584463</v>
      </c>
      <c r="P13" s="5">
        <f>'Raw Data (NEAF)'!P13/'1 minus TOT (NEAF)'!P34</f>
        <v>3.0498536338195734</v>
      </c>
      <c r="Q13" s="5">
        <f>'Raw Data (NEAF)'!Q13/'1 minus TOT (NEAF)'!Q34</f>
        <v>5.1048634271122397</v>
      </c>
      <c r="R13" s="5">
        <f>'Raw Data (NEAF)'!R13/'1 minus TOT (NEAF)'!R34</f>
        <v>4.1168729282740291</v>
      </c>
      <c r="S13" s="5">
        <f>'Raw Data (NEAF)'!S13/'1 minus TOT (NEAF)'!S34</f>
        <v>3.1069798130427655</v>
      </c>
      <c r="T13" s="5">
        <f>'Raw Data (NEAF)'!T13/'1 minus TOT (NEAF)'!T34</f>
        <v>6.2547787831633146</v>
      </c>
      <c r="U13" s="5">
        <f>'Raw Data (NEAF)'!U13/'1 minus TOT (NEAF)'!U34</f>
        <v>4.2021243446682455</v>
      </c>
      <c r="V13" s="5">
        <f>'Raw Data (NEAF)'!V13/'1 minus TOT (NEAF)'!V34</f>
        <v>0</v>
      </c>
      <c r="W13" s="5">
        <f>'Raw Data (NEAF)'!W13/'1 minus TOT (NEAF)'!W34</f>
        <v>1.0917557128630258</v>
      </c>
      <c r="X13" s="5">
        <f>'Raw Data (NEAF)'!X13/'1 minus TOT (NEAF)'!X34</f>
        <v>1.1322763731882359</v>
      </c>
      <c r="Y13" s="5">
        <f>'Raw Data (NEAF)'!Y13/'1 minus TOT (NEAF)'!Y34</f>
        <v>0</v>
      </c>
      <c r="Z13" s="5">
        <f>'Raw Data (NEAF)'!Z13/'1 minus TOT (NEAF)'!Z34</f>
        <v>0</v>
      </c>
      <c r="AA13" s="5">
        <f>'Raw Data (NEAF)'!AA13/'1 minus TOT (NEAF)'!AA34</f>
        <v>0</v>
      </c>
      <c r="AB13" s="5">
        <f>'Raw Data (NEAF)'!AB13/'1 minus TOT (NEAF)'!AB34</f>
        <v>0</v>
      </c>
      <c r="AC13" s="5"/>
    </row>
    <row r="14" spans="1:29" s="6" customFormat="1">
      <c r="A14" s="4">
        <v>1932</v>
      </c>
      <c r="B14" s="5">
        <f t="shared" si="0"/>
        <v>28.003816134326755</v>
      </c>
      <c r="C14" s="5">
        <f>'Raw Data (NEAF)'!C14/'1 minus TOT (NEAF)'!C35</f>
        <v>0</v>
      </c>
      <c r="D14" s="5">
        <f>'Raw Data (NEAF)'!D14/'1 minus TOT (NEAF)'!D35</f>
        <v>2.0233387372733285</v>
      </c>
      <c r="E14" s="5">
        <f>'Raw Data (NEAF)'!E14/'1 minus TOT (NEAF)'!E35</f>
        <v>1.004896558347341</v>
      </c>
      <c r="F14" s="5">
        <f>'Raw Data (NEAF)'!F14/'1 minus TOT (NEAF)'!F35</f>
        <v>3.0101046577687072</v>
      </c>
      <c r="G14" s="5">
        <f>'Raw Data (NEAF)'!G14/'1 minus TOT (NEAF)'!G35</f>
        <v>1.002654106367761</v>
      </c>
      <c r="H14" s="5">
        <f>'Raw Data (NEAF)'!H14/('1 minus TOT (NEAF)'!C35+'1 minus TOT (NEAF)'!D35+'1 minus TOT (NEAF)'!E35+'1 minus TOT (NEAF)'!F35+'1 minus TOT (NEAF)'!G35)</f>
        <v>1.4340808069278372</v>
      </c>
      <c r="I14" s="5">
        <f>'Raw Data (NEAF)'!I14/'1 minus TOT (NEAF)'!I35</f>
        <v>3.0049318487688472</v>
      </c>
      <c r="J14" s="5">
        <f>'Raw Data (NEAF)'!J14/'1 minus TOT (NEAF)'!J35</f>
        <v>0</v>
      </c>
      <c r="K14" s="5">
        <f>'Raw Data (NEAF)'!K14/'1 minus TOT (NEAF)'!K35</f>
        <v>1.0037913282993922</v>
      </c>
      <c r="L14" s="5">
        <f>'Raw Data (NEAF)'!L14/'1 minus TOT (NEAF)'!L35</f>
        <v>1.0062966827829112</v>
      </c>
      <c r="M14" s="5">
        <f>'Raw Data (NEAF)'!M14/'1 minus TOT (NEAF)'!M35</f>
        <v>2.01580176256476</v>
      </c>
      <c r="N14" s="5">
        <f>'Raw Data (NEAF)'!N14/'1 minus TOT (NEAF)'!N35</f>
        <v>2.0194904121743238</v>
      </c>
      <c r="O14" s="5">
        <f>'Raw Data (NEAF)'!O14/'1 minus TOT (NEAF)'!O35</f>
        <v>3.0353384953804459</v>
      </c>
      <c r="P14" s="5">
        <f>'Raw Data (NEAF)'!P14/'1 minus TOT (NEAF)'!P35</f>
        <v>4.0623552017118554</v>
      </c>
      <c r="Q14" s="5">
        <f>'Raw Data (NEAF)'!Q14/'1 minus TOT (NEAF)'!Q35</f>
        <v>1.0204248717341915</v>
      </c>
      <c r="R14" s="5">
        <f>'Raw Data (NEAF)'!R14/'1 minus TOT (NEAF)'!R35</f>
        <v>1.028719658124889</v>
      </c>
      <c r="S14" s="5">
        <f>'Raw Data (NEAF)'!S14/'1 minus TOT (NEAF)'!S35</f>
        <v>1.0360601115255337</v>
      </c>
      <c r="T14" s="5">
        <f>'Raw Data (NEAF)'!T14/'1 minus TOT (NEAF)'!T35</f>
        <v>5.2167436625450287</v>
      </c>
      <c r="U14" s="5">
        <f>'Raw Data (NEAF)'!U14/'1 minus TOT (NEAF)'!U35</f>
        <v>1.0493501282704851</v>
      </c>
      <c r="V14" s="5">
        <f>'Raw Data (NEAF)'!V14/'1 minus TOT (NEAF)'!V35</f>
        <v>1.0704311635162531</v>
      </c>
      <c r="W14" s="5">
        <f>'Raw Data (NEAF)'!W14/'1 minus TOT (NEAF)'!W35</f>
        <v>0</v>
      </c>
      <c r="X14" s="5">
        <f>'Raw Data (NEAF)'!X14/'1 minus TOT (NEAF)'!X35</f>
        <v>0</v>
      </c>
      <c r="Y14" s="5">
        <f>'Raw Data (NEAF)'!Y14/'1 minus TOT (NEAF)'!Y35</f>
        <v>0</v>
      </c>
      <c r="Z14" s="5">
        <f>'Raw Data (NEAF)'!Z14/'1 minus TOT (NEAF)'!Z35</f>
        <v>0</v>
      </c>
      <c r="AA14" s="5">
        <f>'Raw Data (NEAF)'!AA14/'1 minus TOT (NEAF)'!AA35</f>
        <v>0</v>
      </c>
      <c r="AB14" s="5">
        <f>'Raw Data (NEAF)'!AB14/'1 minus TOT (NEAF)'!AB35</f>
        <v>0</v>
      </c>
      <c r="AC14" s="5"/>
    </row>
    <row r="15" spans="1:29" s="6" customFormat="1">
      <c r="A15" s="4">
        <v>1933</v>
      </c>
      <c r="B15" s="5">
        <f t="shared" si="0"/>
        <v>41.620821089371482</v>
      </c>
      <c r="C15" s="5">
        <f>'Raw Data (NEAF)'!C15/'1 minus TOT (NEAF)'!C36</f>
        <v>0</v>
      </c>
      <c r="D15" s="5">
        <f>'Raw Data (NEAF)'!D15/'1 minus TOT (NEAF)'!D36</f>
        <v>0</v>
      </c>
      <c r="E15" s="5">
        <f>'Raw Data (NEAF)'!E15/'1 minus TOT (NEAF)'!E36</f>
        <v>2.0101291199008191</v>
      </c>
      <c r="F15" s="5">
        <f>'Raw Data (NEAF)'!F15/'1 minus TOT (NEAF)'!F36</f>
        <v>0</v>
      </c>
      <c r="G15" s="5">
        <f>'Raw Data (NEAF)'!G15/'1 minus TOT (NEAF)'!G36</f>
        <v>2.004449028747715</v>
      </c>
      <c r="H15" s="5">
        <f>'Raw Data (NEAF)'!H15/('1 minus TOT (NEAF)'!C36+'1 minus TOT (NEAF)'!D36+'1 minus TOT (NEAF)'!E36+'1 minus TOT (NEAF)'!F36+'1 minus TOT (NEAF)'!G36)</f>
        <v>0.82005630269778695</v>
      </c>
      <c r="I15" s="5">
        <f>'Raw Data (NEAF)'!I15/'1 minus TOT (NEAF)'!I36</f>
        <v>2.0031638941744241</v>
      </c>
      <c r="J15" s="5">
        <f>'Raw Data (NEAF)'!J15/'1 minus TOT (NEAF)'!J36</f>
        <v>0</v>
      </c>
      <c r="K15" s="5">
        <f>'Raw Data (NEAF)'!K15/'1 minus TOT (NEAF)'!K36</f>
        <v>1.0037339708233475</v>
      </c>
      <c r="L15" s="5">
        <f>'Raw Data (NEAF)'!L15/'1 minus TOT (NEAF)'!L36</f>
        <v>0</v>
      </c>
      <c r="M15" s="5">
        <f>'Raw Data (NEAF)'!M15/'1 minus TOT (NEAF)'!M36</f>
        <v>1.0077713898124079</v>
      </c>
      <c r="N15" s="5">
        <f>'Raw Data (NEAF)'!N15/'1 minus TOT (NEAF)'!N36</f>
        <v>2.0190777980905952</v>
      </c>
      <c r="O15" s="5">
        <f>'Raw Data (NEAF)'!O15/'1 minus TOT (NEAF)'!O36</f>
        <v>3.0341026290273772</v>
      </c>
      <c r="P15" s="5">
        <f>'Raw Data (NEAF)'!P15/'1 minus TOT (NEAF)'!P36</f>
        <v>6.0939656163753453</v>
      </c>
      <c r="Q15" s="5">
        <f>'Raw Data (NEAF)'!Q15/'1 minus TOT (NEAF)'!Q36</f>
        <v>4.0838589134206007</v>
      </c>
      <c r="R15" s="5">
        <f>'Raw Data (NEAF)'!R15/'1 minus TOT (NEAF)'!R36</f>
        <v>2.060578473080227</v>
      </c>
      <c r="S15" s="5">
        <f>'Raw Data (NEAF)'!S15/'1 minus TOT (NEAF)'!S36</f>
        <v>3.1120266602921944</v>
      </c>
      <c r="T15" s="5">
        <f>'Raw Data (NEAF)'!T15/'1 minus TOT (NEAF)'!T36</f>
        <v>5.2310198658737193</v>
      </c>
      <c r="U15" s="5">
        <f>'Raw Data (NEAF)'!U15/'1 minus TOT (NEAF)'!U36</f>
        <v>0</v>
      </c>
      <c r="V15" s="5">
        <f>'Raw Data (NEAF)'!V15/'1 minus TOT (NEAF)'!V36</f>
        <v>1.0754946092801334</v>
      </c>
      <c r="W15" s="5">
        <f>'Raw Data (NEAF)'!W15/'1 minus TOT (NEAF)'!W36</f>
        <v>8.874127708694056</v>
      </c>
      <c r="X15" s="5">
        <f>'Raw Data (NEAF)'!X15/'1 minus TOT (NEAF)'!X36</f>
        <v>0</v>
      </c>
      <c r="Y15" s="5">
        <f>'Raw Data (NEAF)'!Y15/'1 minus TOT (NEAF)'!Y36</f>
        <v>1.2018432577292635</v>
      </c>
      <c r="Z15" s="5">
        <f>'Raw Data (NEAF)'!Z15/'1 minus TOT (NEAF)'!Z36</f>
        <v>0</v>
      </c>
      <c r="AA15" s="5">
        <f>'Raw Data (NEAF)'!AA15/'1 minus TOT (NEAF)'!AA36</f>
        <v>0</v>
      </c>
      <c r="AB15" s="5">
        <f>'Raw Data (NEAF)'!AB15/'1 minus TOT (NEAF)'!AB36</f>
        <v>0</v>
      </c>
      <c r="AC15" s="5"/>
    </row>
    <row r="16" spans="1:29" s="7" customFormat="1">
      <c r="A16" s="4">
        <v>1934</v>
      </c>
      <c r="B16" s="5">
        <f t="shared" si="0"/>
        <v>33.09661234142591</v>
      </c>
      <c r="C16" s="5">
        <f>'Raw Data (NEAF)'!C16/'1 minus TOT (NEAF)'!C37</f>
        <v>0</v>
      </c>
      <c r="D16" s="5">
        <f>'Raw Data (NEAF)'!D16/'1 minus TOT (NEAF)'!D37</f>
        <v>0</v>
      </c>
      <c r="E16" s="5">
        <f>'Raw Data (NEAF)'!E16/'1 minus TOT (NEAF)'!E37</f>
        <v>1.0050084457590487</v>
      </c>
      <c r="F16" s="5">
        <f>'Raw Data (NEAF)'!F16/'1 minus TOT (NEAF)'!F37</f>
        <v>0</v>
      </c>
      <c r="G16" s="5">
        <f>'Raw Data (NEAF)'!G16/'1 minus TOT (NEAF)'!G37</f>
        <v>0</v>
      </c>
      <c r="H16" s="5">
        <f>'Raw Data (NEAF)'!H16/('1 minus TOT (NEAF)'!C37+'1 minus TOT (NEAF)'!D37+'1 minus TOT (NEAF)'!E37+'1 minus TOT (NEAF)'!F37+'1 minus TOT (NEAF)'!G37)</f>
        <v>0.20489648223394946</v>
      </c>
      <c r="I16" s="5">
        <f>'Raw Data (NEAF)'!I16/'1 minus TOT (NEAF)'!I37</f>
        <v>2.0030234315948601</v>
      </c>
      <c r="J16" s="5">
        <f>'Raw Data (NEAF)'!J16/'1 minus TOT (NEAF)'!J37</f>
        <v>0</v>
      </c>
      <c r="K16" s="5">
        <f>'Raw Data (NEAF)'!K16/'1 minus TOT (NEAF)'!K37</f>
        <v>2.0074838264838371</v>
      </c>
      <c r="L16" s="5">
        <f>'Raw Data (NEAF)'!L16/'1 minus TOT (NEAF)'!L37</f>
        <v>0</v>
      </c>
      <c r="M16" s="5">
        <f>'Raw Data (NEAF)'!M16/'1 minus TOT (NEAF)'!M37</f>
        <v>0</v>
      </c>
      <c r="N16" s="5">
        <f>'Raw Data (NEAF)'!N16/'1 minus TOT (NEAF)'!N37</f>
        <v>2.0186057546348515</v>
      </c>
      <c r="O16" s="5">
        <f>'Raw Data (NEAF)'!O16/'1 minus TOT (NEAF)'!O37</f>
        <v>4.0428591683376887</v>
      </c>
      <c r="P16" s="5">
        <f>'Raw Data (NEAF)'!P16/'1 minus TOT (NEAF)'!P37</f>
        <v>2.0308959447897177</v>
      </c>
      <c r="Q16" s="5">
        <f>'Raw Data (NEAF)'!Q16/'1 minus TOT (NEAF)'!Q37</f>
        <v>2.0414534497034191</v>
      </c>
      <c r="R16" s="5">
        <f>'Raw Data (NEAF)'!R16/'1 minus TOT (NEAF)'!R37</f>
        <v>9.2557574792491888</v>
      </c>
      <c r="S16" s="5">
        <f>'Raw Data (NEAF)'!S16/'1 minus TOT (NEAF)'!S37</f>
        <v>3.1069866317812029</v>
      </c>
      <c r="T16" s="5">
        <f>'Raw Data (NEAF)'!T16/'1 minus TOT (NEAF)'!T37</f>
        <v>3.1329392222005081</v>
      </c>
      <c r="U16" s="5">
        <f>'Raw Data (NEAF)'!U16/'1 minus TOT (NEAF)'!U37</f>
        <v>1.0496067174829919</v>
      </c>
      <c r="V16" s="5">
        <f>'Raw Data (NEAF)'!V16/'1 minus TOT (NEAF)'!V37</f>
        <v>0</v>
      </c>
      <c r="W16" s="5">
        <f>'Raw Data (NEAF)'!W16/'1 minus TOT (NEAF)'!W37</f>
        <v>2.2021042329336922</v>
      </c>
      <c r="X16" s="5">
        <f>'Raw Data (NEAF)'!X16/'1 minus TOT (NEAF)'!X37</f>
        <v>0</v>
      </c>
      <c r="Y16" s="5">
        <f>'Raw Data (NEAF)'!Y16/'1 minus TOT (NEAF)'!Y37</f>
        <v>0</v>
      </c>
      <c r="Z16" s="5">
        <f>'Raw Data (NEAF)'!Z16/'1 minus TOT (NEAF)'!Z37</f>
        <v>0</v>
      </c>
      <c r="AA16" s="5">
        <f>'Raw Data (NEAF)'!AA16/'1 minus TOT (NEAF)'!AA37</f>
        <v>0</v>
      </c>
      <c r="AB16" s="5">
        <f>'Raw Data (NEAF)'!AB16/'1 minus TOT (NEAF)'!AB37</f>
        <v>0</v>
      </c>
      <c r="AC16" s="5"/>
    </row>
    <row r="17" spans="1:29" s="6" customFormat="1">
      <c r="A17" s="4">
        <v>1935</v>
      </c>
      <c r="B17" s="5">
        <f t="shared" si="0"/>
        <v>22.337026558758588</v>
      </c>
      <c r="C17" s="5">
        <f>'Raw Data (NEAF)'!C17/'1 minus TOT (NEAF)'!C38</f>
        <v>0</v>
      </c>
      <c r="D17" s="5">
        <f>'Raw Data (NEAF)'!D17/'1 minus TOT (NEAF)'!D38</f>
        <v>0</v>
      </c>
      <c r="E17" s="5">
        <f>'Raw Data (NEAF)'!E17/'1 minus TOT (NEAF)'!E38</f>
        <v>3.0123051331812074</v>
      </c>
      <c r="F17" s="5">
        <f>'Raw Data (NEAF)'!F17/'1 minus TOT (NEAF)'!F38</f>
        <v>1.0026690517767651</v>
      </c>
      <c r="G17" s="5">
        <f>'Raw Data (NEAF)'!G17/'1 minus TOT (NEAF)'!G38</f>
        <v>0</v>
      </c>
      <c r="H17" s="5">
        <f>'Raw Data (NEAF)'!H17/('1 minus TOT (NEAF)'!C38+'1 minus TOT (NEAF)'!D38+'1 minus TOT (NEAF)'!E38+'1 minus TOT (NEAF)'!F38+'1 minus TOT (NEAF)'!G38)</f>
        <v>0.8164886161892112</v>
      </c>
      <c r="I17" s="5">
        <f>'Raw Data (NEAF)'!I17/'1 minus TOT (NEAF)'!I38</f>
        <v>1.0014062605058247</v>
      </c>
      <c r="J17" s="5">
        <f>'Raw Data (NEAF)'!J17/'1 minus TOT (NEAF)'!J38</f>
        <v>0</v>
      </c>
      <c r="K17" s="5">
        <f>'Raw Data (NEAF)'!K17/'1 minus TOT (NEAF)'!K38</f>
        <v>0</v>
      </c>
      <c r="L17" s="5">
        <f>'Raw Data (NEAF)'!L17/'1 minus TOT (NEAF)'!L38</f>
        <v>1.0060165824179528</v>
      </c>
      <c r="M17" s="5">
        <f>'Raw Data (NEAF)'!M17/'1 minus TOT (NEAF)'!M38</f>
        <v>0</v>
      </c>
      <c r="N17" s="5">
        <f>'Raw Data (NEAF)'!N17/'1 minus TOT (NEAF)'!N38</f>
        <v>1.0089559918318782</v>
      </c>
      <c r="O17" s="5">
        <f>'Raw Data (NEAF)'!O17/'1 minus TOT (NEAF)'!O38</f>
        <v>2.0209837459174325</v>
      </c>
      <c r="P17" s="5">
        <f>'Raw Data (NEAF)'!P17/'1 minus TOT (NEAF)'!P38</f>
        <v>2.0288006506950609</v>
      </c>
      <c r="Q17" s="5">
        <f>'Raw Data (NEAF)'!Q17/'1 minus TOT (NEAF)'!Q38</f>
        <v>3.0598630651359362</v>
      </c>
      <c r="R17" s="5">
        <f>'Raw Data (NEAF)'!R17/'1 minus TOT (NEAF)'!R38</f>
        <v>5.1379273340986025</v>
      </c>
      <c r="S17" s="5">
        <f>'Raw Data (NEAF)'!S17/'1 minus TOT (NEAF)'!S38</f>
        <v>3.1029270060732501</v>
      </c>
      <c r="T17" s="5">
        <f>'Raw Data (NEAF)'!T17/'1 minus TOT (NEAF)'!T38</f>
        <v>2.0852448077404286</v>
      </c>
      <c r="U17" s="5">
        <f>'Raw Data (NEAF)'!U17/'1 minus TOT (NEAF)'!U38</f>
        <v>0</v>
      </c>
      <c r="V17" s="5">
        <f>'Raw Data (NEAF)'!V17/'1 minus TOT (NEAF)'!V38</f>
        <v>1.0684124981530103</v>
      </c>
      <c r="W17" s="5">
        <f>'Raw Data (NEAF)'!W17/'1 minus TOT (NEAF)'!W38</f>
        <v>0</v>
      </c>
      <c r="X17" s="5">
        <f>'Raw Data (NEAF)'!X17/'1 minus TOT (NEAF)'!X38</f>
        <v>0</v>
      </c>
      <c r="Y17" s="5">
        <f>'Raw Data (NEAF)'!Y17/'1 minus TOT (NEAF)'!Y38</f>
        <v>0</v>
      </c>
      <c r="Z17" s="5">
        <f>'Raw Data (NEAF)'!Z17/'1 minus TOT (NEAF)'!Z38</f>
        <v>0</v>
      </c>
      <c r="AA17" s="5">
        <f>'Raw Data (NEAF)'!AA17/'1 minus TOT (NEAF)'!AA38</f>
        <v>0</v>
      </c>
      <c r="AB17" s="5">
        <f>'Raw Data (NEAF)'!AB17/'1 minus TOT (NEAF)'!AB38</f>
        <v>0</v>
      </c>
      <c r="AC17" s="5"/>
    </row>
    <row r="18" spans="1:29" s="6" customFormat="1">
      <c r="A18" s="4">
        <v>1936</v>
      </c>
      <c r="B18" s="5">
        <f t="shared" si="0"/>
        <v>34.565870987670252</v>
      </c>
      <c r="C18" s="5">
        <f>'Raw Data (NEAF)'!C18/'1 minus TOT (NEAF)'!C39</f>
        <v>0</v>
      </c>
      <c r="D18" s="5">
        <f>'Raw Data (NEAF)'!D18/'1 minus TOT (NEAF)'!D39</f>
        <v>0</v>
      </c>
      <c r="E18" s="5">
        <f>'Raw Data (NEAF)'!E18/'1 minus TOT (NEAF)'!E39</f>
        <v>1.0042012501280868</v>
      </c>
      <c r="F18" s="5">
        <f>'Raw Data (NEAF)'!F18/'1 minus TOT (NEAF)'!F39</f>
        <v>1.0026669576901828</v>
      </c>
      <c r="G18" s="5">
        <f>'Raw Data (NEAF)'!G18/'1 minus TOT (NEAF)'!G39</f>
        <v>2.0041719497729971</v>
      </c>
      <c r="H18" s="5">
        <f>'Raw Data (NEAF)'!H18/('1 minus TOT (NEAF)'!C39+'1 minus TOT (NEAF)'!D39+'1 minus TOT (NEAF)'!E39+'1 minus TOT (NEAF)'!F39+'1 minus TOT (NEAF)'!G39)</f>
        <v>0.81604297121148284</v>
      </c>
      <c r="I18" s="5">
        <f>'Raw Data (NEAF)'!I18/'1 minus TOT (NEAF)'!I39</f>
        <v>4.0052827336333579</v>
      </c>
      <c r="J18" s="5">
        <f>'Raw Data (NEAF)'!J18/'1 minus TOT (NEAF)'!J39</f>
        <v>1.0015506963907186</v>
      </c>
      <c r="K18" s="5">
        <f>'Raw Data (NEAF)'!K18/'1 minus TOT (NEAF)'!K39</f>
        <v>0</v>
      </c>
      <c r="L18" s="5">
        <f>'Raw Data (NEAF)'!L18/'1 minus TOT (NEAF)'!L39</f>
        <v>1.0059726030547076</v>
      </c>
      <c r="M18" s="5">
        <f>'Raw Data (NEAF)'!M18/'1 minus TOT (NEAF)'!M39</f>
        <v>2.0121614151464899</v>
      </c>
      <c r="N18" s="5">
        <f>'Raw Data (NEAF)'!N18/'1 minus TOT (NEAF)'!N39</f>
        <v>1.008122001091623</v>
      </c>
      <c r="O18" s="5">
        <f>'Raw Data (NEAF)'!O18/'1 minus TOT (NEAF)'!O39</f>
        <v>3.0291201809904287</v>
      </c>
      <c r="P18" s="5">
        <f>'Raw Data (NEAF)'!P18/'1 minus TOT (NEAF)'!P39</f>
        <v>2.0281306715063523</v>
      </c>
      <c r="Q18" s="5">
        <f>'Raw Data (NEAF)'!Q18/'1 minus TOT (NEAF)'!Q39</f>
        <v>5.093980053318715</v>
      </c>
      <c r="R18" s="5">
        <f>'Raw Data (NEAF)'!R18/'1 minus TOT (NEAF)'!R39</f>
        <v>6.1644485189517271</v>
      </c>
      <c r="S18" s="5">
        <f>'Raw Data (NEAF)'!S18/'1 minus TOT (NEAF)'!S39</f>
        <v>1.0350188536629359</v>
      </c>
      <c r="T18" s="5">
        <f>'Raw Data (NEAF)'!T18/'1 minus TOT (NEAF)'!T39</f>
        <v>1.0434298699190763</v>
      </c>
      <c r="U18" s="5">
        <f>'Raw Data (NEAF)'!U18/'1 minus TOT (NEAF)'!U39</f>
        <v>4.1820388641197894</v>
      </c>
      <c r="V18" s="5">
        <f>'Raw Data (NEAF)'!V18/'1 minus TOT (NEAF)'!V39</f>
        <v>2.1405715546728459</v>
      </c>
      <c r="W18" s="5">
        <f>'Raw Data (NEAF)'!W18/'1 minus TOT (NEAF)'!W39</f>
        <v>0</v>
      </c>
      <c r="X18" s="5">
        <f>'Raw Data (NEAF)'!X18/'1 minus TOT (NEAF)'!X39</f>
        <v>0</v>
      </c>
      <c r="Y18" s="5">
        <f>'Raw Data (NEAF)'!Y18/'1 minus TOT (NEAF)'!Y39</f>
        <v>0</v>
      </c>
      <c r="Z18" s="5">
        <f>'Raw Data (NEAF)'!Z18/'1 minus TOT (NEAF)'!Z39</f>
        <v>0</v>
      </c>
      <c r="AA18" s="5">
        <f>'Raw Data (NEAF)'!AA18/'1 minus TOT (NEAF)'!AA39</f>
        <v>0</v>
      </c>
      <c r="AB18" s="5">
        <f>'Raw Data (NEAF)'!AB18/'1 minus TOT (NEAF)'!AB39</f>
        <v>0</v>
      </c>
      <c r="AC18" s="5"/>
    </row>
    <row r="19" spans="1:29" s="6" customFormat="1">
      <c r="A19" s="4">
        <v>1937</v>
      </c>
      <c r="B19" s="5">
        <f t="shared" si="0"/>
        <v>19.869459507844937</v>
      </c>
      <c r="C19" s="5">
        <f>'Raw Data (NEAF)'!C19/'1 minus TOT (NEAF)'!C40</f>
        <v>1.0836246502341669</v>
      </c>
      <c r="D19" s="5">
        <f>'Raw Data (NEAF)'!D19/'1 minus TOT (NEAF)'!D40</f>
        <v>0</v>
      </c>
      <c r="E19" s="5">
        <f>'Raw Data (NEAF)'!E19/'1 minus TOT (NEAF)'!E40</f>
        <v>1.0038589904046726</v>
      </c>
      <c r="F19" s="5">
        <f>'Raw Data (NEAF)'!F19/'1 minus TOT (NEAF)'!F40</f>
        <v>0</v>
      </c>
      <c r="G19" s="5">
        <f>'Raw Data (NEAF)'!G19/'1 minus TOT (NEAF)'!G40</f>
        <v>0</v>
      </c>
      <c r="H19" s="5">
        <f>'Raw Data (NEAF)'!H19/('1 minus TOT (NEAF)'!C40+'1 minus TOT (NEAF)'!D40+'1 minus TOT (NEAF)'!E40+'1 minus TOT (NEAF)'!F40+'1 minus TOT (NEAF)'!G40)</f>
        <v>0.40763784673375369</v>
      </c>
      <c r="I19" s="5">
        <f>'Raw Data (NEAF)'!I19/'1 minus TOT (NEAF)'!I40</f>
        <v>1.0013087758728121</v>
      </c>
      <c r="J19" s="5">
        <f>'Raw Data (NEAF)'!J19/'1 minus TOT (NEAF)'!J40</f>
        <v>0</v>
      </c>
      <c r="K19" s="5">
        <f>'Raw Data (NEAF)'!K19/'1 minus TOT (NEAF)'!K40</f>
        <v>1.003440836277087</v>
      </c>
      <c r="L19" s="5">
        <f>'Raw Data (NEAF)'!L19/'1 minus TOT (NEAF)'!L40</f>
        <v>2.012703435169886</v>
      </c>
      <c r="M19" s="5">
        <f>'Raw Data (NEAF)'!M19/'1 minus TOT (NEAF)'!M40</f>
        <v>0</v>
      </c>
      <c r="N19" s="5">
        <f>'Raw Data (NEAF)'!N19/'1 minus TOT (NEAF)'!N40</f>
        <v>1.0081041955503462</v>
      </c>
      <c r="O19" s="5">
        <f>'Raw Data (NEAF)'!O19/'1 minus TOT (NEAF)'!O40</f>
        <v>3.0270055180422522</v>
      </c>
      <c r="P19" s="5">
        <f>'Raw Data (NEAF)'!P19/'1 minus TOT (NEAF)'!P40</f>
        <v>1.0135707093658388</v>
      </c>
      <c r="Q19" s="5">
        <f>'Raw Data (NEAF)'!Q19/'1 minus TOT (NEAF)'!Q40</f>
        <v>2.0353740946878252</v>
      </c>
      <c r="R19" s="5">
        <f>'Raw Data (NEAF)'!R19/'1 minus TOT (NEAF)'!R40</f>
        <v>0</v>
      </c>
      <c r="S19" s="5">
        <f>'Raw Data (NEAF)'!S19/'1 minus TOT (NEAF)'!S40</f>
        <v>3.1002325174388079</v>
      </c>
      <c r="T19" s="5">
        <f>'Raw Data (NEAF)'!T19/'1 minus TOT (NEAF)'!T40</f>
        <v>1.0418183651293311</v>
      </c>
      <c r="U19" s="5">
        <f>'Raw Data (NEAF)'!U19/'1 minus TOT (NEAF)'!U40</f>
        <v>2.0862470862470861</v>
      </c>
      <c r="V19" s="5">
        <f>'Raw Data (NEAF)'!V19/'1 minus TOT (NEAF)'!V40</f>
        <v>2.1320161273299139</v>
      </c>
      <c r="W19" s="5">
        <f>'Raw Data (NEAF)'!W19/'1 minus TOT (NEAF)'!W40</f>
        <v>0</v>
      </c>
      <c r="X19" s="5">
        <f>'Raw Data (NEAF)'!X19/'1 minus TOT (NEAF)'!X40</f>
        <v>0</v>
      </c>
      <c r="Y19" s="5">
        <f>'Raw Data (NEAF)'!Y19/'1 minus TOT (NEAF)'!Y40</f>
        <v>0</v>
      </c>
      <c r="Z19" s="5">
        <f>'Raw Data (NEAF)'!Z19/'1 minus TOT (NEAF)'!Z40</f>
        <v>0</v>
      </c>
      <c r="AA19" s="5">
        <f>'Raw Data (NEAF)'!AA19/'1 minus TOT (NEAF)'!AA40</f>
        <v>0</v>
      </c>
      <c r="AB19" s="5">
        <f>'Raw Data (NEAF)'!AB19/'1 minus TOT (NEAF)'!AB40</f>
        <v>0</v>
      </c>
      <c r="AC19" s="5"/>
    </row>
    <row r="20" spans="1:29" s="7" customFormat="1">
      <c r="A20" s="4">
        <v>1938</v>
      </c>
      <c r="B20" s="5">
        <f t="shared" si="0"/>
        <v>37.680711530936861</v>
      </c>
      <c r="C20" s="5">
        <f>'Raw Data (NEAF)'!C20/'1 minus TOT (NEAF)'!C41</f>
        <v>1.0796280791433481</v>
      </c>
      <c r="D20" s="5">
        <f>'Raw Data (NEAF)'!D20/'1 minus TOT (NEAF)'!D41</f>
        <v>0</v>
      </c>
      <c r="E20" s="5">
        <f>'Raw Data (NEAF)'!E20/'1 minus TOT (NEAF)'!E41</f>
        <v>2.00692388741157</v>
      </c>
      <c r="F20" s="5">
        <f>'Raw Data (NEAF)'!F20/'1 minus TOT (NEAF)'!F41</f>
        <v>0</v>
      </c>
      <c r="G20" s="5">
        <f>'Raw Data (NEAF)'!G20/'1 minus TOT (NEAF)'!G41</f>
        <v>1.0018471556933095</v>
      </c>
      <c r="H20" s="5">
        <f>'Raw Data (NEAF)'!H20/('1 minus TOT (NEAF)'!C41+'1 minus TOT (NEAF)'!D41+'1 minus TOT (NEAF)'!E41+'1 minus TOT (NEAF)'!F41+'1 minus TOT (NEAF)'!G41)</f>
        <v>0.81429061330909702</v>
      </c>
      <c r="I20" s="5">
        <f>'Raw Data (NEAF)'!I20/'1 minus TOT (NEAF)'!I41</f>
        <v>3.0034250980256956</v>
      </c>
      <c r="J20" s="5">
        <f>'Raw Data (NEAF)'!J20/'1 minus TOT (NEAF)'!J41</f>
        <v>0</v>
      </c>
      <c r="K20" s="5">
        <f>'Raw Data (NEAF)'!K20/'1 minus TOT (NEAF)'!K41</f>
        <v>1.003202658487045</v>
      </c>
      <c r="L20" s="5">
        <f>'Raw Data (NEAF)'!L20/'1 minus TOT (NEAF)'!L41</f>
        <v>1.0079697504622036</v>
      </c>
      <c r="M20" s="5">
        <f>'Raw Data (NEAF)'!M20/'1 minus TOT (NEAF)'!M41</f>
        <v>0</v>
      </c>
      <c r="N20" s="5">
        <f>'Raw Data (NEAF)'!N20/'1 minus TOT (NEAF)'!N41</f>
        <v>3.0248603557254152</v>
      </c>
      <c r="O20" s="5">
        <f>'Raw Data (NEAF)'!O20/'1 minus TOT (NEAF)'!O41</f>
        <v>3.0275812030986975</v>
      </c>
      <c r="P20" s="5">
        <f>'Raw Data (NEAF)'!P20/'1 minus TOT (NEAF)'!P41</f>
        <v>4.0506726076531576</v>
      </c>
      <c r="Q20" s="5">
        <f>'Raw Data (NEAF)'!Q20/'1 minus TOT (NEAF)'!Q41</f>
        <v>5.0865198643921552</v>
      </c>
      <c r="R20" s="5">
        <f>'Raw Data (NEAF)'!R20/'1 minus TOT (NEAF)'!R41</f>
        <v>5.1253101184020924</v>
      </c>
      <c r="S20" s="5">
        <f>'Raw Data (NEAF)'!S20/'1 minus TOT (NEAF)'!S41</f>
        <v>2.0652989439545633</v>
      </c>
      <c r="T20" s="5">
        <f>'Raw Data (NEAF)'!T20/'1 minus TOT (NEAF)'!T41</f>
        <v>1.0405263329033936</v>
      </c>
      <c r="U20" s="5">
        <f>'Raw Data (NEAF)'!U20/'1 minus TOT (NEAF)'!U41</f>
        <v>6.2476430625833723</v>
      </c>
      <c r="V20" s="5">
        <f>'Raw Data (NEAF)'!V20/'1 minus TOT (NEAF)'!V41</f>
        <v>0</v>
      </c>
      <c r="W20" s="5">
        <f>'Raw Data (NEAF)'!W20/'1 minus TOT (NEAF)'!W41</f>
        <v>1.0818197346694756</v>
      </c>
      <c r="X20" s="5">
        <f>'Raw Data (NEAF)'!X20/'1 minus TOT (NEAF)'!X41</f>
        <v>1.1015911872705018</v>
      </c>
      <c r="Y20" s="5">
        <f>'Raw Data (NEAF)'!Y20/'1 minus TOT (NEAF)'!Y41</f>
        <v>0</v>
      </c>
      <c r="Z20" s="5">
        <f>'Raw Data (NEAF)'!Z20/'1 minus TOT (NEAF)'!Z41</f>
        <v>0</v>
      </c>
      <c r="AA20" s="5">
        <f>'Raw Data (NEAF)'!AA20/'1 minus TOT (NEAF)'!AA41</f>
        <v>0</v>
      </c>
      <c r="AB20" s="5">
        <f>'Raw Data (NEAF)'!AB20/'1 minus TOT (NEAF)'!AB41</f>
        <v>0</v>
      </c>
      <c r="AC20" s="5"/>
    </row>
    <row r="21" spans="1:29" s="6" customFormat="1">
      <c r="A21" s="4">
        <v>1939</v>
      </c>
      <c r="B21" s="5">
        <f t="shared" si="0"/>
        <v>38.335931082473834</v>
      </c>
      <c r="C21" s="5">
        <f>'Raw Data (NEAF)'!C21/'1 minus TOT (NEAF)'!C42</f>
        <v>0</v>
      </c>
      <c r="D21" s="5">
        <f>'Raw Data (NEAF)'!D21/'1 minus TOT (NEAF)'!D42</f>
        <v>0</v>
      </c>
      <c r="E21" s="5">
        <f>'Raw Data (NEAF)'!E21/'1 minus TOT (NEAF)'!E42</f>
        <v>0</v>
      </c>
      <c r="F21" s="5">
        <f>'Raw Data (NEAF)'!F21/'1 minus TOT (NEAF)'!F42</f>
        <v>1.0019979046366005</v>
      </c>
      <c r="G21" s="5">
        <f>'Raw Data (NEAF)'!G21/'1 minus TOT (NEAF)'!G42</f>
        <v>1.0017904339670902</v>
      </c>
      <c r="H21" s="5">
        <f>'Raw Data (NEAF)'!H21/('1 minus TOT (NEAF)'!C42+'1 minus TOT (NEAF)'!D42+'1 minus TOT (NEAF)'!E42+'1 minus TOT (NEAF)'!F42+'1 minus TOT (NEAF)'!G42)</f>
        <v>0.40697256571957519</v>
      </c>
      <c r="I21" s="5">
        <f>'Raw Data (NEAF)'!I21/'1 minus TOT (NEAF)'!I42</f>
        <v>2.0022748358082221</v>
      </c>
      <c r="J21" s="5">
        <f>'Raw Data (NEAF)'!J21/'1 minus TOT (NEAF)'!J42</f>
        <v>1.0012746030462176</v>
      </c>
      <c r="K21" s="5">
        <f>'Raw Data (NEAF)'!K21/'1 minus TOT (NEAF)'!K42</f>
        <v>0</v>
      </c>
      <c r="L21" s="5">
        <f>'Raw Data (NEAF)'!L21/'1 minus TOT (NEAF)'!L42</f>
        <v>0</v>
      </c>
      <c r="M21" s="5">
        <f>'Raw Data (NEAF)'!M21/'1 minus TOT (NEAF)'!M42</f>
        <v>3.0158255191960488</v>
      </c>
      <c r="N21" s="5">
        <f>'Raw Data (NEAF)'!N21/'1 minus TOT (NEAF)'!N42</f>
        <v>3.020139954005904</v>
      </c>
      <c r="O21" s="5">
        <f>'Raw Data (NEAF)'!O21/'1 minus TOT (NEAF)'!O42</f>
        <v>2.0166203749351204</v>
      </c>
      <c r="P21" s="5">
        <f>'Raw Data (NEAF)'!P21/'1 minus TOT (NEAF)'!P42</f>
        <v>2.0226270781324693</v>
      </c>
      <c r="Q21" s="5">
        <f>'Raw Data (NEAF)'!Q21/'1 minus TOT (NEAF)'!Q42</f>
        <v>3.0502863558715601</v>
      </c>
      <c r="R21" s="5">
        <f>'Raw Data (NEAF)'!R21/'1 minus TOT (NEAF)'!R42</f>
        <v>4.0971885815673206</v>
      </c>
      <c r="S21" s="5">
        <f>'Raw Data (NEAF)'!S21/'1 minus TOT (NEAF)'!S42</f>
        <v>4.1275589679521136</v>
      </c>
      <c r="T21" s="5">
        <f>'Raw Data (NEAF)'!T21/'1 minus TOT (NEAF)'!T42</f>
        <v>6.237870806764624</v>
      </c>
      <c r="U21" s="5">
        <f>'Raw Data (NEAF)'!U21/'1 minus TOT (NEAF)'!U42</f>
        <v>4.1552930255174774</v>
      </c>
      <c r="V21" s="5">
        <f>'Raw Data (NEAF)'!V21/'1 minus TOT (NEAF)'!V42</f>
        <v>3.1819984139571771</v>
      </c>
      <c r="W21" s="5">
        <f>'Raw Data (NEAF)'!W21/'1 minus TOT (NEAF)'!W42</f>
        <v>0</v>
      </c>
      <c r="X21" s="5">
        <f>'Raw Data (NEAF)'!X21/'1 minus TOT (NEAF)'!X42</f>
        <v>0</v>
      </c>
      <c r="Y21" s="5">
        <f>'Raw Data (NEAF)'!Y21/'1 minus TOT (NEAF)'!Y42</f>
        <v>0</v>
      </c>
      <c r="Z21" s="5">
        <f>'Raw Data (NEAF)'!Z21/'1 minus TOT (NEAF)'!Z42</f>
        <v>0</v>
      </c>
      <c r="AA21" s="5">
        <f>'Raw Data (NEAF)'!AA21/'1 minus TOT (NEAF)'!AA42</f>
        <v>0</v>
      </c>
      <c r="AB21" s="5">
        <f>'Raw Data (NEAF)'!AB21/'1 minus TOT (NEAF)'!AB42</f>
        <v>0</v>
      </c>
      <c r="AC21" s="5"/>
    </row>
    <row r="22" spans="1:29" s="6" customFormat="1">
      <c r="A22" s="4">
        <v>1940</v>
      </c>
      <c r="B22" s="5">
        <f t="shared" si="0"/>
        <v>48.047819881440589</v>
      </c>
      <c r="C22" s="5">
        <f>'Raw Data (NEAF)'!C22/'1 minus TOT (NEAF)'!C43</f>
        <v>0</v>
      </c>
      <c r="D22" s="5">
        <f>'Raw Data (NEAF)'!D22/'1 minus TOT (NEAF)'!D43</f>
        <v>1.0049577917727455</v>
      </c>
      <c r="E22" s="5">
        <f>'Raw Data (NEAF)'!E22/'1 minus TOT (NEAF)'!E43</f>
        <v>2.0053841526036571</v>
      </c>
      <c r="F22" s="5">
        <f>'Raw Data (NEAF)'!F22/'1 minus TOT (NEAF)'!F43</f>
        <v>0</v>
      </c>
      <c r="G22" s="5">
        <f>'Raw Data (NEAF)'!G22/'1 minus TOT (NEAF)'!G43</f>
        <v>1.0014566642388929</v>
      </c>
      <c r="H22" s="5">
        <f>'Raw Data (NEAF)'!H22/('1 minus TOT (NEAF)'!C43+'1 minus TOT (NEAF)'!D43+'1 minus TOT (NEAF)'!E43+'1 minus TOT (NEAF)'!F43+'1 minus TOT (NEAF)'!G43)</f>
        <v>0.81192751774215899</v>
      </c>
      <c r="I22" s="5">
        <f>'Raw Data (NEAF)'!I22/'1 minus TOT (NEAF)'!I43</f>
        <v>3.0030613354881819</v>
      </c>
      <c r="J22" s="5">
        <f>'Raw Data (NEAF)'!J22/'1 minus TOT (NEAF)'!J43</f>
        <v>1.0011617385864768</v>
      </c>
      <c r="K22" s="5">
        <f>'Raw Data (NEAF)'!K22/'1 minus TOT (NEAF)'!K43</f>
        <v>1.0026919404643677</v>
      </c>
      <c r="L22" s="5">
        <f>'Raw Data (NEAF)'!L22/'1 minus TOT (NEAF)'!L43</f>
        <v>0</v>
      </c>
      <c r="M22" s="5">
        <f>'Raw Data (NEAF)'!M22/'1 minus TOT (NEAF)'!M43</f>
        <v>2.0099372886342675</v>
      </c>
      <c r="N22" s="5">
        <f>'Raw Data (NEAF)'!N22/'1 minus TOT (NEAF)'!N43</f>
        <v>2.0121895137146106</v>
      </c>
      <c r="O22" s="5">
        <f>'Raw Data (NEAF)'!O22/'1 minus TOT (NEAF)'!O43</f>
        <v>5.0388460950324534</v>
      </c>
      <c r="P22" s="5">
        <f>'Raw Data (NEAF)'!P22/'1 minus TOT (NEAF)'!P43</f>
        <v>2.0226741350019344</v>
      </c>
      <c r="Q22" s="5">
        <f>'Raw Data (NEAF)'!Q22/'1 minus TOT (NEAF)'!Q43</f>
        <v>6.098907754020221</v>
      </c>
      <c r="R22" s="5">
        <f>'Raw Data (NEAF)'!R22/'1 minus TOT (NEAF)'!R43</f>
        <v>8.2013004590194143</v>
      </c>
      <c r="S22" s="5">
        <f>'Raw Data (NEAF)'!S22/'1 minus TOT (NEAF)'!S43</f>
        <v>4.1310441757712706</v>
      </c>
      <c r="T22" s="5">
        <f>'Raw Data (NEAF)'!T22/'1 minus TOT (NEAF)'!T43</f>
        <v>5.207842644641941</v>
      </c>
      <c r="U22" s="5">
        <f>'Raw Data (NEAF)'!U22/'1 minus TOT (NEAF)'!U43</f>
        <v>3.1274433150899137</v>
      </c>
      <c r="V22" s="5">
        <f>'Raw Data (NEAF)'!V22/'1 minus TOT (NEAF)'!V43</f>
        <v>2.1291973512003595</v>
      </c>
      <c r="W22" s="5">
        <f>'Raw Data (NEAF)'!W22/'1 minus TOT (NEAF)'!W43</f>
        <v>1.0817412544709064</v>
      </c>
      <c r="X22" s="5">
        <f>'Raw Data (NEAF)'!X22/'1 minus TOT (NEAF)'!X43</f>
        <v>0</v>
      </c>
      <c r="Y22" s="5">
        <f>'Raw Data (NEAF)'!Y22/'1 minus TOT (NEAF)'!Y43</f>
        <v>1.1678533625621061</v>
      </c>
      <c r="Z22" s="5">
        <f>'Raw Data (NEAF)'!Z22/'1 minus TOT (NEAF)'!Z43</f>
        <v>0</v>
      </c>
      <c r="AA22" s="5">
        <f>'Raw Data (NEAF)'!AA22/'1 minus TOT (NEAF)'!AA43</f>
        <v>0</v>
      </c>
      <c r="AB22" s="5">
        <f>'Raw Data (NEAF)'!AB22/'1 minus TOT (NEAF)'!AB43</f>
        <v>0</v>
      </c>
      <c r="AC22" s="5"/>
    </row>
    <row r="23" spans="1:29" s="6" customFormat="1">
      <c r="A23" s="4">
        <v>1941</v>
      </c>
      <c r="B23" s="5">
        <f t="shared" si="0"/>
        <v>46.459070066096807</v>
      </c>
      <c r="C23" s="5">
        <f>'Raw Data (NEAF)'!C23/'1 minus TOT (NEAF)'!C44</f>
        <v>0</v>
      </c>
      <c r="D23" s="5">
        <f>'Raw Data (NEAF)'!D23/'1 minus TOT (NEAF)'!D44</f>
        <v>2.0099953416416976</v>
      </c>
      <c r="E23" s="5">
        <f>'Raw Data (NEAF)'!E23/'1 minus TOT (NEAF)'!E44</f>
        <v>1.0025012334063816</v>
      </c>
      <c r="F23" s="5">
        <f>'Raw Data (NEAF)'!F23/'1 minus TOT (NEAF)'!F44</f>
        <v>2.0036690936192167</v>
      </c>
      <c r="G23" s="5">
        <f>'Raw Data (NEAF)'!G23/'1 minus TOT (NEAF)'!G44</f>
        <v>1.0014670991552719</v>
      </c>
      <c r="H23" s="5">
        <f>'Raw Data (NEAF)'!H23/('1 minus TOT (NEAF)'!C44+'1 minus TOT (NEAF)'!D44+'1 minus TOT (NEAF)'!E44+'1 minus TOT (NEAF)'!F44+'1 minus TOT (NEAF)'!G44)</f>
        <v>1.2178175035962571</v>
      </c>
      <c r="I23" s="5">
        <f>'Raw Data (NEAF)'!I23/'1 minus TOT (NEAF)'!I44</f>
        <v>3.0029377398578943</v>
      </c>
      <c r="J23" s="5">
        <f>'Raw Data (NEAF)'!J23/'1 minus TOT (NEAF)'!J44</f>
        <v>0</v>
      </c>
      <c r="K23" s="5">
        <f>'Raw Data (NEAF)'!K23/'1 minus TOT (NEAF)'!K44</f>
        <v>0</v>
      </c>
      <c r="L23" s="5">
        <f>'Raw Data (NEAF)'!L23/'1 minus TOT (NEAF)'!L44</f>
        <v>1.0042610076029743</v>
      </c>
      <c r="M23" s="5">
        <f>'Raw Data (NEAF)'!M23/'1 minus TOT (NEAF)'!M44</f>
        <v>2.0096779269827949</v>
      </c>
      <c r="N23" s="5">
        <f>'Raw Data (NEAF)'!N23/'1 minus TOT (NEAF)'!N44</f>
        <v>3.017877276730371</v>
      </c>
      <c r="O23" s="5">
        <f>'Raw Data (NEAF)'!O23/'1 minus TOT (NEAF)'!O44</f>
        <v>0</v>
      </c>
      <c r="P23" s="5">
        <f>'Raw Data (NEAF)'!P23/'1 minus TOT (NEAF)'!P44</f>
        <v>4.0461359194262299</v>
      </c>
      <c r="Q23" s="5">
        <f>'Raw Data (NEAF)'!Q23/'1 minus TOT (NEAF)'!Q44</f>
        <v>3.0498207499988315</v>
      </c>
      <c r="R23" s="5">
        <f>'Raw Data (NEAF)'!R23/'1 minus TOT (NEAF)'!R44</f>
        <v>12.302304563940352</v>
      </c>
      <c r="S23" s="5">
        <f>'Raw Data (NEAF)'!S23/'1 minus TOT (NEAF)'!S44</f>
        <v>3.1024258451534616</v>
      </c>
      <c r="T23" s="5">
        <f>'Raw Data (NEAF)'!T23/'1 minus TOT (NEAF)'!T44</f>
        <v>5.218694293021934</v>
      </c>
      <c r="U23" s="5">
        <f>'Raw Data (NEAF)'!U23/'1 minus TOT (NEAF)'!U44</f>
        <v>4.1778128297221544</v>
      </c>
      <c r="V23" s="5">
        <f>'Raw Data (NEAF)'!V23/'1 minus TOT (NEAF)'!V44</f>
        <v>3.1968336124219823</v>
      </c>
      <c r="W23" s="5">
        <f>'Raw Data (NEAF)'!W23/'1 minus TOT (NEAF)'!W44</f>
        <v>0</v>
      </c>
      <c r="X23" s="5">
        <f>'Raw Data (NEAF)'!X23/'1 minus TOT (NEAF)'!X44</f>
        <v>1.1124707976415618</v>
      </c>
      <c r="Y23" s="5">
        <f>'Raw Data (NEAF)'!Y23/'1 minus TOT (NEAF)'!Y44</f>
        <v>0</v>
      </c>
      <c r="Z23" s="5">
        <f>'Raw Data (NEAF)'!Z23/'1 minus TOT (NEAF)'!Z44</f>
        <v>0</v>
      </c>
      <c r="AA23" s="5">
        <f>'Raw Data (NEAF)'!AA23/'1 minus TOT (NEAF)'!AA44</f>
        <v>0</v>
      </c>
      <c r="AB23" s="5">
        <f>'Raw Data (NEAF)'!AB23/'1 minus TOT (NEAF)'!AB44</f>
        <v>0</v>
      </c>
      <c r="AC23" s="5"/>
    </row>
    <row r="24" spans="1:29" s="6" customFormat="1">
      <c r="A24" s="4">
        <v>1942</v>
      </c>
      <c r="B24" s="5">
        <f t="shared" si="0"/>
        <v>46.056909095532063</v>
      </c>
      <c r="C24" s="5">
        <f>'Raw Data (NEAF)'!C24/'1 minus TOT (NEAF)'!C45</f>
        <v>1.0663500885123103</v>
      </c>
      <c r="D24" s="5">
        <f>'Raw Data (NEAF)'!D24/'1 minus TOT (NEAF)'!D45</f>
        <v>2.0102626345819359</v>
      </c>
      <c r="E24" s="5">
        <f>'Raw Data (NEAF)'!E24/'1 minus TOT (NEAF)'!E45</f>
        <v>3.0079780333823405</v>
      </c>
      <c r="F24" s="5">
        <f>'Raw Data (NEAF)'!F24/'1 minus TOT (NEAF)'!F45</f>
        <v>1.0017983766005822</v>
      </c>
      <c r="G24" s="5">
        <f>'Raw Data (NEAF)'!G24/'1 minus TOT (NEAF)'!G45</f>
        <v>1.0012684532966292</v>
      </c>
      <c r="H24" s="5">
        <f>'Raw Data (NEAF)'!H24/('1 minus TOT (NEAF)'!C45+'1 minus TOT (NEAF)'!D45+'1 minus TOT (NEAF)'!E45+'1 minus TOT (NEAF)'!F45+'1 minus TOT (NEAF)'!G45)</f>
        <v>1.6237196479528599</v>
      </c>
      <c r="I24" s="5">
        <f>'Raw Data (NEAF)'!I24/'1 minus TOT (NEAF)'!I45</f>
        <v>0</v>
      </c>
      <c r="J24" s="5">
        <f>'Raw Data (NEAF)'!J24/'1 minus TOT (NEAF)'!J45</f>
        <v>1.001052710940096</v>
      </c>
      <c r="K24" s="5">
        <f>'Raw Data (NEAF)'!K24/'1 minus TOT (NEAF)'!K45</f>
        <v>1.002355375010608</v>
      </c>
      <c r="L24" s="5">
        <f>'Raw Data (NEAF)'!L24/'1 minus TOT (NEAF)'!L45</f>
        <v>2.0076838931725409</v>
      </c>
      <c r="M24" s="5">
        <f>'Raw Data (NEAF)'!M24/'1 minus TOT (NEAF)'!M45</f>
        <v>2.0089836295421204</v>
      </c>
      <c r="N24" s="5">
        <f>'Raw Data (NEAF)'!N24/'1 minus TOT (NEAF)'!N45</f>
        <v>2.0113294999322751</v>
      </c>
      <c r="O24" s="5">
        <f>'Raw Data (NEAF)'!O24/'1 minus TOT (NEAF)'!O45</f>
        <v>3.0223971545412689</v>
      </c>
      <c r="P24" s="5">
        <f>'Raw Data (NEAF)'!P24/'1 minus TOT (NEAF)'!P45</f>
        <v>6.0643460326507013</v>
      </c>
      <c r="Q24" s="5">
        <f>'Raw Data (NEAF)'!Q24/'1 minus TOT (NEAF)'!Q45</f>
        <v>2.0325857525855686</v>
      </c>
      <c r="R24" s="5">
        <f>'Raw Data (NEAF)'!R24/'1 minus TOT (NEAF)'!R45</f>
        <v>2.0468785102718354</v>
      </c>
      <c r="S24" s="5">
        <f>'Raw Data (NEAF)'!S24/'1 minus TOT (NEAF)'!S45</f>
        <v>7.2319734078990221</v>
      </c>
      <c r="T24" s="5">
        <f>'Raw Data (NEAF)'!T24/'1 minus TOT (NEAF)'!T45</f>
        <v>7.2971646315235494</v>
      </c>
      <c r="U24" s="5">
        <f>'Raw Data (NEAF)'!U24/'1 minus TOT (NEAF)'!U45</f>
        <v>4.1848703268509908</v>
      </c>
      <c r="V24" s="5">
        <f>'Raw Data (NEAF)'!V24/'1 minus TOT (NEAF)'!V45</f>
        <v>1.0641276953234389</v>
      </c>
      <c r="W24" s="5">
        <f>'Raw Data (NEAF)'!W24/'1 minus TOT (NEAF)'!W45</f>
        <v>1.0853541980528421</v>
      </c>
      <c r="X24" s="5">
        <f>'Raw Data (NEAF)'!X24/'1 minus TOT (NEAF)'!X45</f>
        <v>0</v>
      </c>
      <c r="Y24" s="5">
        <f>'Raw Data (NEAF)'!Y24/'1 minus TOT (NEAF)'!Y45</f>
        <v>2.372086629282347</v>
      </c>
      <c r="Z24" s="5">
        <f>'Raw Data (NEAF)'!Z24/'1 minus TOT (NEAF)'!Z45</f>
        <v>0</v>
      </c>
      <c r="AA24" s="5">
        <f>'Raw Data (NEAF)'!AA24/'1 minus TOT (NEAF)'!AA45</f>
        <v>0</v>
      </c>
      <c r="AB24" s="5">
        <f>'Raw Data (NEAF)'!AB24/'1 minus TOT (NEAF)'!AB45</f>
        <v>0</v>
      </c>
      <c r="AC24" s="5"/>
    </row>
    <row r="25" spans="1:29" s="6" customFormat="1">
      <c r="A25" s="4">
        <v>1943</v>
      </c>
      <c r="B25" s="5">
        <f t="shared" si="0"/>
        <v>39.166299514692653</v>
      </c>
      <c r="C25" s="5">
        <f>'Raw Data (NEAF)'!C25/'1 minus TOT (NEAF)'!C46</f>
        <v>2.1115909435836588</v>
      </c>
      <c r="D25" s="5">
        <f>'Raw Data (NEAF)'!D25/'1 minus TOT (NEAF)'!D46</f>
        <v>1.0049344919184189</v>
      </c>
      <c r="E25" s="5">
        <f>'Raw Data (NEAF)'!E25/'1 minus TOT (NEAF)'!E46</f>
        <v>1.002398146152188</v>
      </c>
      <c r="F25" s="5">
        <f>'Raw Data (NEAF)'!F25/'1 minus TOT (NEAF)'!F46</f>
        <v>5.006639450899466</v>
      </c>
      <c r="G25" s="5">
        <f>'Raw Data (NEAF)'!G25/'1 minus TOT (NEAF)'!G46</f>
        <v>2.0019283289460112</v>
      </c>
      <c r="H25" s="5">
        <f>'Raw Data (NEAF)'!H25/('1 minus TOT (NEAF)'!C46+'1 minus TOT (NEAF)'!D46+'1 minus TOT (NEAF)'!E46+'1 minus TOT (NEAF)'!F46+'1 minus TOT (NEAF)'!G46)</f>
        <v>2.2278205293334836</v>
      </c>
      <c r="I25" s="5">
        <f>'Raw Data (NEAF)'!I25/'1 minus TOT (NEAF)'!I46</f>
        <v>1.000866238439579</v>
      </c>
      <c r="J25" s="5">
        <f>'Raw Data (NEAF)'!J25/'1 minus TOT (NEAF)'!J46</f>
        <v>0</v>
      </c>
      <c r="K25" s="5">
        <f>'Raw Data (NEAF)'!K25/'1 minus TOT (NEAF)'!K46</f>
        <v>1.0018762271231045</v>
      </c>
      <c r="L25" s="5">
        <f>'Raw Data (NEAF)'!L25/'1 minus TOT (NEAF)'!L46</f>
        <v>0</v>
      </c>
      <c r="M25" s="5">
        <f>'Raw Data (NEAF)'!M25/'1 minus TOT (NEAF)'!M46</f>
        <v>0</v>
      </c>
      <c r="N25" s="5">
        <f>'Raw Data (NEAF)'!N25/'1 minus TOT (NEAF)'!N46</f>
        <v>1.004322928440764</v>
      </c>
      <c r="O25" s="5">
        <f>'Raw Data (NEAF)'!O25/'1 minus TOT (NEAF)'!O46</f>
        <v>4.0236903144446368</v>
      </c>
      <c r="P25" s="5">
        <f>'Raw Data (NEAF)'!P25/'1 minus TOT (NEAF)'!P46</f>
        <v>1.0089758430930853</v>
      </c>
      <c r="Q25" s="5">
        <f>'Raw Data (NEAF)'!Q25/'1 minus TOT (NEAF)'!Q46</f>
        <v>7.0909764761824841</v>
      </c>
      <c r="R25" s="5">
        <f>'Raw Data (NEAF)'!R25/'1 minus TOT (NEAF)'!R46</f>
        <v>5.103704568912705</v>
      </c>
      <c r="S25" s="5">
        <f>'Raw Data (NEAF)'!S25/'1 minus TOT (NEAF)'!S46</f>
        <v>6.1687712399336991</v>
      </c>
      <c r="T25" s="5">
        <f>'Raw Data (NEAF)'!T25/'1 minus TOT (NEAF)'!T46</f>
        <v>4.1534676966898276</v>
      </c>
      <c r="U25" s="5">
        <f>'Raw Data (NEAF)'!U25/'1 minus TOT (NEAF)'!U46</f>
        <v>3.165304381818828</v>
      </c>
      <c r="V25" s="5">
        <f>'Raw Data (NEAF)'!V25/'1 minus TOT (NEAF)'!V46</f>
        <v>3.2165230702804544</v>
      </c>
      <c r="W25" s="5">
        <f>'Raw Data (NEAF)'!W25/'1 minus TOT (NEAF)'!W46</f>
        <v>0</v>
      </c>
      <c r="X25" s="5">
        <f>'Raw Data (NEAF)'!X25/'1 minus TOT (NEAF)'!X46</f>
        <v>0</v>
      </c>
      <c r="Y25" s="5">
        <f>'Raw Data (NEAF)'!Y25/'1 minus TOT (NEAF)'!Y46</f>
        <v>0</v>
      </c>
      <c r="Z25" s="5">
        <f>'Raw Data (NEAF)'!Z25/'1 minus TOT (NEAF)'!Z46</f>
        <v>0</v>
      </c>
      <c r="AA25" s="5">
        <f>'Raw Data (NEAF)'!AA25/'1 minus TOT (NEAF)'!AA46</f>
        <v>0</v>
      </c>
      <c r="AB25" s="5">
        <f>'Raw Data (NEAF)'!AB25/'1 minus TOT (NEAF)'!AB46</f>
        <v>0</v>
      </c>
      <c r="AC25" s="5"/>
    </row>
    <row r="26" spans="1:29" s="6" customFormat="1">
      <c r="A26" s="4">
        <v>1944</v>
      </c>
      <c r="B26" s="5">
        <f t="shared" si="0"/>
        <v>43.793355929008719</v>
      </c>
      <c r="C26" s="5">
        <f>'Raw Data (NEAF)'!C26/'1 minus TOT (NEAF)'!C47</f>
        <v>0</v>
      </c>
      <c r="D26" s="5">
        <f>'Raw Data (NEAF)'!D26/'1 minus TOT (NEAF)'!D47</f>
        <v>0</v>
      </c>
      <c r="E26" s="5">
        <f>'Raw Data (NEAF)'!E26/'1 minus TOT (NEAF)'!E47</f>
        <v>1.0025323621623607</v>
      </c>
      <c r="F26" s="5">
        <f>'Raw Data (NEAF)'!F26/'1 minus TOT (NEAF)'!F47</f>
        <v>0</v>
      </c>
      <c r="G26" s="5">
        <f>'Raw Data (NEAF)'!G26/'1 minus TOT (NEAF)'!G47</f>
        <v>2.0025205169649349</v>
      </c>
      <c r="H26" s="5">
        <f>'Raw Data (NEAF)'!H26/('1 minus TOT (NEAF)'!C47+'1 minus TOT (NEAF)'!D47+'1 minus TOT (NEAF)'!E47+'1 minus TOT (NEAF)'!F47+'1 minus TOT (NEAF)'!G47)</f>
        <v>0.60779091929034723</v>
      </c>
      <c r="I26" s="5">
        <f>'Raw Data (NEAF)'!I26/'1 minus TOT (NEAF)'!I47</f>
        <v>1.0008609502238155</v>
      </c>
      <c r="J26" s="5">
        <f>'Raw Data (NEAF)'!J26/'1 minus TOT (NEAF)'!J47</f>
        <v>0</v>
      </c>
      <c r="K26" s="5">
        <f>'Raw Data (NEAF)'!K26/'1 minus TOT (NEAF)'!K47</f>
        <v>1.0017532414029713</v>
      </c>
      <c r="L26" s="5">
        <f>'Raw Data (NEAF)'!L26/'1 minus TOT (NEAF)'!L47</f>
        <v>3.008852151483175</v>
      </c>
      <c r="M26" s="5">
        <f>'Raw Data (NEAF)'!M26/'1 minus TOT (NEAF)'!M47</f>
        <v>0</v>
      </c>
      <c r="N26" s="5">
        <f>'Raw Data (NEAF)'!N26/'1 minus TOT (NEAF)'!N47</f>
        <v>3.0121437648993696</v>
      </c>
      <c r="O26" s="5">
        <f>'Raw Data (NEAF)'!O26/'1 minus TOT (NEAF)'!O47</f>
        <v>2.011718539698871</v>
      </c>
      <c r="P26" s="5">
        <f>'Raw Data (NEAF)'!P26/'1 minus TOT (NEAF)'!P47</f>
        <v>1.0087666933874573</v>
      </c>
      <c r="Q26" s="5">
        <f>'Raw Data (NEAF)'!Q26/'1 minus TOT (NEAF)'!Q47</f>
        <v>7.0869858111237418</v>
      </c>
      <c r="R26" s="5">
        <f>'Raw Data (NEAF)'!R26/'1 minus TOT (NEAF)'!R47</f>
        <v>4.0849611475271876</v>
      </c>
      <c r="S26" s="5">
        <f>'Raw Data (NEAF)'!S26/'1 minus TOT (NEAF)'!S47</f>
        <v>5.1388023118588677</v>
      </c>
      <c r="T26" s="5">
        <f>'Raw Data (NEAF)'!T26/'1 minus TOT (NEAF)'!T47</f>
        <v>6.2260591446883478</v>
      </c>
      <c r="U26" s="5">
        <f>'Raw Data (NEAF)'!U26/'1 minus TOT (NEAF)'!U47</f>
        <v>4.2208465632638141</v>
      </c>
      <c r="V26" s="5">
        <f>'Raw Data (NEAF)'!V26/'1 minus TOT (NEAF)'!V47</f>
        <v>4.2830502457163142</v>
      </c>
      <c r="W26" s="5">
        <f>'Raw Data (NEAF)'!W26/'1 minus TOT (NEAF)'!W47</f>
        <v>1.1007644444444444</v>
      </c>
      <c r="X26" s="5">
        <f>'Raw Data (NEAF)'!X26/'1 minus TOT (NEAF)'!X47</f>
        <v>0</v>
      </c>
      <c r="Y26" s="5">
        <f>'Raw Data (NEAF)'!Y26/'1 minus TOT (NEAF)'!Y47</f>
        <v>0</v>
      </c>
      <c r="Z26" s="5">
        <f>'Raw Data (NEAF)'!Z26/'1 minus TOT (NEAF)'!Z47</f>
        <v>0</v>
      </c>
      <c r="AA26" s="5">
        <f>'Raw Data (NEAF)'!AA26/'1 minus TOT (NEAF)'!AA47</f>
        <v>0</v>
      </c>
      <c r="AB26" s="5">
        <f>'Raw Data (NEAF)'!AB26/'1 minus TOT (NEAF)'!AB47</f>
        <v>0</v>
      </c>
      <c r="AC26" s="5"/>
    </row>
    <row r="27" spans="1:29" s="6" customFormat="1">
      <c r="A27" s="4">
        <v>1945</v>
      </c>
      <c r="B27" s="5">
        <f t="shared" si="0"/>
        <v>65.494995180629203</v>
      </c>
      <c r="C27" s="5">
        <f>'Raw Data (NEAF)'!C27/'1 minus TOT (NEAF)'!C48</f>
        <v>0</v>
      </c>
      <c r="D27" s="5">
        <f>'Raw Data (NEAF)'!D27/'1 minus TOT (NEAF)'!D48</f>
        <v>1.004639829094065</v>
      </c>
      <c r="E27" s="5">
        <f>'Raw Data (NEAF)'!E27/'1 minus TOT (NEAF)'!E48</f>
        <v>3.0075070261267824</v>
      </c>
      <c r="F27" s="5">
        <f>'Raw Data (NEAF)'!F27/'1 minus TOT (NEAF)'!F48</f>
        <v>2.0031947818563016</v>
      </c>
      <c r="G27" s="5">
        <f>'Raw Data (NEAF)'!G27/'1 minus TOT (NEAF)'!G48</f>
        <v>2.0024284359874254</v>
      </c>
      <c r="H27" s="5">
        <f>'Raw Data (NEAF)'!H27/('1 minus TOT (NEAF)'!C48+'1 minus TOT (NEAF)'!D48+'1 minus TOT (NEAF)'!E48+'1 minus TOT (NEAF)'!F48+'1 minus TOT (NEAF)'!G48)</f>
        <v>1.6211905534474988</v>
      </c>
      <c r="I27" s="5">
        <f>'Raw Data (NEAF)'!I27/'1 minus TOT (NEAF)'!I48</f>
        <v>4.0033439701899747</v>
      </c>
      <c r="J27" s="5">
        <f>'Raw Data (NEAF)'!J27/'1 minus TOT (NEAF)'!J48</f>
        <v>1.0008029387797954</v>
      </c>
      <c r="K27" s="5">
        <f>'Raw Data (NEAF)'!K27/'1 minus TOT (NEAF)'!K48</f>
        <v>0</v>
      </c>
      <c r="L27" s="5">
        <f>'Raw Data (NEAF)'!L27/'1 minus TOT (NEAF)'!L48</f>
        <v>1.0027893808853712</v>
      </c>
      <c r="M27" s="5">
        <f>'Raw Data (NEAF)'!M27/'1 minus TOT (NEAF)'!M48</f>
        <v>2.006950523592947</v>
      </c>
      <c r="N27" s="5">
        <f>'Raw Data (NEAF)'!N27/'1 minus TOT (NEAF)'!N48</f>
        <v>5.0211107547336757</v>
      </c>
      <c r="O27" s="5">
        <f>'Raw Data (NEAF)'!O27/'1 minus TOT (NEAF)'!O48</f>
        <v>2.0117607096353196</v>
      </c>
      <c r="P27" s="5">
        <f>'Raw Data (NEAF)'!P27/'1 minus TOT (NEAF)'!P48</f>
        <v>6.0529562330520283</v>
      </c>
      <c r="Q27" s="5">
        <f>'Raw Data (NEAF)'!Q27/'1 minus TOT (NEAF)'!Q48</f>
        <v>5.0632830681926864</v>
      </c>
      <c r="R27" s="5">
        <f>'Raw Data (NEAF)'!R27/'1 minus TOT (NEAF)'!R48</f>
        <v>12.246055869156173</v>
      </c>
      <c r="S27" s="5">
        <f>'Raw Data (NEAF)'!S27/'1 minus TOT (NEAF)'!S48</f>
        <v>4.1106093806832797</v>
      </c>
      <c r="T27" s="5">
        <f>'Raw Data (NEAF)'!T27/'1 minus TOT (NEAF)'!T48</f>
        <v>4.149338276122414</v>
      </c>
      <c r="U27" s="5">
        <f>'Raw Data (NEAF)'!U27/'1 minus TOT (NEAF)'!U48</f>
        <v>10.537623046549136</v>
      </c>
      <c r="V27" s="5">
        <f>'Raw Data (NEAF)'!V27/'1 minus TOT (NEAF)'!V48</f>
        <v>3.2086149249484244</v>
      </c>
      <c r="W27" s="5">
        <f>'Raw Data (NEAF)'!W27/'1 minus TOT (NEAF)'!W48</f>
        <v>1.1006438436775243</v>
      </c>
      <c r="X27" s="5">
        <f>'Raw Data (NEAF)'!X27/'1 minus TOT (NEAF)'!X48</f>
        <v>1.1479130602038854</v>
      </c>
      <c r="Y27" s="5">
        <f>'Raw Data (NEAF)'!Y27/'1 minus TOT (NEAF)'!Y48</f>
        <v>1.2100086467790747</v>
      </c>
      <c r="Z27" s="5">
        <f>'Raw Data (NEAF)'!Z27/'1 minus TOT (NEAF)'!Z48</f>
        <v>0</v>
      </c>
      <c r="AA27" s="5">
        <f>'Raw Data (NEAF)'!AA27/'1 minus TOT (NEAF)'!AA48</f>
        <v>0</v>
      </c>
      <c r="AB27" s="5">
        <f>'Raw Data (NEAF)'!AB27/'1 minus TOT (NEAF)'!AB48</f>
        <v>0</v>
      </c>
      <c r="AC27" s="5"/>
    </row>
    <row r="28" spans="1:29" s="6" customFormat="1">
      <c r="A28" s="4">
        <v>1946</v>
      </c>
      <c r="B28" s="5">
        <f t="shared" si="0"/>
        <v>64.090460285882429</v>
      </c>
      <c r="C28" s="5">
        <f>'Raw Data (NEAF)'!C28/'1 minus TOT (NEAF)'!C49</f>
        <v>0</v>
      </c>
      <c r="D28" s="5">
        <f>'Raw Data (NEAF)'!D28/'1 minus TOT (NEAF)'!D49</f>
        <v>1.004156481677078</v>
      </c>
      <c r="E28" s="5">
        <f>'Raw Data (NEAF)'!E28/'1 minus TOT (NEAF)'!E49</f>
        <v>0</v>
      </c>
      <c r="F28" s="5">
        <f>'Raw Data (NEAF)'!F28/'1 minus TOT (NEAF)'!F49</f>
        <v>1.0015450957257033</v>
      </c>
      <c r="G28" s="5">
        <f>'Raw Data (NEAF)'!G28/'1 minus TOT (NEAF)'!G49</f>
        <v>1.0011834770555892</v>
      </c>
      <c r="H28" s="5">
        <f>'Raw Data (NEAF)'!H28/('1 minus TOT (NEAF)'!C49+'1 minus TOT (NEAF)'!D49+'1 minus TOT (NEAF)'!E49+'1 minus TOT (NEAF)'!F49+'1 minus TOT (NEAF)'!G49)</f>
        <v>0.60738936702145008</v>
      </c>
      <c r="I28" s="5">
        <f>'Raw Data (NEAF)'!I28/'1 minus TOT (NEAF)'!I49</f>
        <v>5.0038246886057998</v>
      </c>
      <c r="J28" s="5">
        <f>'Raw Data (NEAF)'!J28/'1 minus TOT (NEAF)'!J49</f>
        <v>0</v>
      </c>
      <c r="K28" s="5">
        <f>'Raw Data (NEAF)'!K28/'1 minus TOT (NEAF)'!K49</f>
        <v>1.001664809713926</v>
      </c>
      <c r="L28" s="5">
        <f>'Raw Data (NEAF)'!L28/'1 minus TOT (NEAF)'!L49</f>
        <v>3.0079002597402598</v>
      </c>
      <c r="M28" s="5">
        <f>'Raw Data (NEAF)'!M28/'1 minus TOT (NEAF)'!M49</f>
        <v>0</v>
      </c>
      <c r="N28" s="5">
        <f>'Raw Data (NEAF)'!N28/'1 minus TOT (NEAF)'!N49</f>
        <v>0</v>
      </c>
      <c r="O28" s="5">
        <f>'Raw Data (NEAF)'!O28/'1 minus TOT (NEAF)'!O49</f>
        <v>4.0223155995536874</v>
      </c>
      <c r="P28" s="5">
        <f>'Raw Data (NEAF)'!P28/'1 minus TOT (NEAF)'!P49</f>
        <v>5.0435679656876866</v>
      </c>
      <c r="Q28" s="5">
        <f>'Raw Data (NEAF)'!Q28/'1 minus TOT (NEAF)'!Q49</f>
        <v>11.132688615932077</v>
      </c>
      <c r="R28" s="5">
        <f>'Raw Data (NEAF)'!R28/'1 minus TOT (NEAF)'!R49</f>
        <v>11.225394543228457</v>
      </c>
      <c r="S28" s="5">
        <f>'Raw Data (NEAF)'!S28/'1 minus TOT (NEAF)'!S49</f>
        <v>8.2156363117477635</v>
      </c>
      <c r="T28" s="5">
        <f>'Raw Data (NEAF)'!T28/'1 minus TOT (NEAF)'!T49</f>
        <v>8.2995563442768407</v>
      </c>
      <c r="U28" s="5">
        <f>'Raw Data (NEAF)'!U28/'1 minus TOT (NEAF)'!U49</f>
        <v>1.0540482238293236</v>
      </c>
      <c r="V28" s="5">
        <f>'Raw Data (NEAF)'!V28/'1 minus TOT (NEAF)'!V49</f>
        <v>2.1396264855687606</v>
      </c>
      <c r="W28" s="5">
        <f>'Raw Data (NEAF)'!W28/'1 minus TOT (NEAF)'!W49</f>
        <v>2.1929558986779694</v>
      </c>
      <c r="X28" s="5">
        <f>'Raw Data (NEAF)'!X28/'1 minus TOT (NEAF)'!X49</f>
        <v>1.1438911722984033</v>
      </c>
      <c r="Y28" s="5">
        <f>'Raw Data (NEAF)'!Y28/'1 minus TOT (NEAF)'!Y49</f>
        <v>0</v>
      </c>
      <c r="Z28" s="5">
        <f>'Raw Data (NEAF)'!Z28/'1 minus TOT (NEAF)'!Z49</f>
        <v>0</v>
      </c>
      <c r="AA28" s="5">
        <f>'Raw Data (NEAF)'!AA28/'1 minus TOT (NEAF)'!AA49</f>
        <v>0</v>
      </c>
      <c r="AB28" s="5">
        <f>'Raw Data (NEAF)'!AB28/'1 minus TOT (NEAF)'!AB49</f>
        <v>0</v>
      </c>
      <c r="AC28" s="5"/>
    </row>
    <row r="29" spans="1:29" s="6" customFormat="1">
      <c r="A29" s="4">
        <v>1947</v>
      </c>
      <c r="B29" s="5">
        <f t="shared" si="0"/>
        <v>68.112319148336837</v>
      </c>
      <c r="C29" s="5">
        <f>'Raw Data (NEAF)'!C29/'1 minus TOT (NEAF)'!C50</f>
        <v>3.1612383432549453</v>
      </c>
      <c r="D29" s="5">
        <f>'Raw Data (NEAF)'!D29/'1 minus TOT (NEAF)'!D50</f>
        <v>3.011528754859504</v>
      </c>
      <c r="E29" s="5">
        <f>'Raw Data (NEAF)'!E29/'1 minus TOT (NEAF)'!E50</f>
        <v>0</v>
      </c>
      <c r="F29" s="5">
        <f>'Raw Data (NEAF)'!F29/'1 minus TOT (NEAF)'!F50</f>
        <v>3.0040698384274145</v>
      </c>
      <c r="G29" s="5">
        <f>'Raw Data (NEAF)'!G29/'1 minus TOT (NEAF)'!G50</f>
        <v>3.0028593623776874</v>
      </c>
      <c r="H29" s="5">
        <f>'Raw Data (NEAF)'!H29/('1 minus TOT (NEAF)'!C50+'1 minus TOT (NEAF)'!D50+'1 minus TOT (NEAF)'!E50+'1 minus TOT (NEAF)'!F50+'1 minus TOT (NEAF)'!G50)</f>
        <v>2.4287104459621589</v>
      </c>
      <c r="I29" s="5">
        <f>'Raw Data (NEAF)'!I29/'1 minus TOT (NEAF)'!I50</f>
        <v>3.0021655664763287</v>
      </c>
      <c r="J29" s="5">
        <f>'Raw Data (NEAF)'!J29/'1 minus TOT (NEAF)'!J50</f>
        <v>1.0007321225379071</v>
      </c>
      <c r="K29" s="5">
        <f>'Raw Data (NEAF)'!K29/'1 minus TOT (NEAF)'!K50</f>
        <v>0</v>
      </c>
      <c r="L29" s="5">
        <f>'Raw Data (NEAF)'!L29/'1 minus TOT (NEAF)'!L50</f>
        <v>0</v>
      </c>
      <c r="M29" s="5">
        <f>'Raw Data (NEAF)'!M29/'1 minus TOT (NEAF)'!M50</f>
        <v>0</v>
      </c>
      <c r="N29" s="5">
        <f>'Raw Data (NEAF)'!N29/'1 minus TOT (NEAF)'!N50</f>
        <v>2.0075855579573272</v>
      </c>
      <c r="O29" s="5">
        <f>'Raw Data (NEAF)'!O29/'1 minus TOT (NEAF)'!O50</f>
        <v>3.0147259763031284</v>
      </c>
      <c r="P29" s="5">
        <f>'Raw Data (NEAF)'!P29/'1 minus TOT (NEAF)'!P50</f>
        <v>2.0161185022816221</v>
      </c>
      <c r="Q29" s="5">
        <f>'Raw Data (NEAF)'!Q29/'1 minus TOT (NEAF)'!Q50</f>
        <v>8.089697969518804</v>
      </c>
      <c r="R29" s="5">
        <f>'Raw Data (NEAF)'!R29/'1 minus TOT (NEAF)'!R50</f>
        <v>11.203210000131719</v>
      </c>
      <c r="S29" s="5">
        <f>'Raw Data (NEAF)'!S29/'1 minus TOT (NEAF)'!S50</f>
        <v>12.29964458841507</v>
      </c>
      <c r="T29" s="5">
        <f>'Raw Data (NEAF)'!T29/'1 minus TOT (NEAF)'!T50</f>
        <v>11.37953596615475</v>
      </c>
      <c r="U29" s="5">
        <f>'Raw Data (NEAF)'!U29/'1 minus TOT (NEAF)'!U50</f>
        <v>5.2492920210907306</v>
      </c>
      <c r="V29" s="5">
        <f>'Raw Data (NEAF)'!V29/'1 minus TOT (NEAF)'!V50</f>
        <v>5.3263113579507273</v>
      </c>
      <c r="W29" s="5">
        <f>'Raw Data (NEAF)'!W29/'1 minus TOT (NEAF)'!W50</f>
        <v>1.0945890735565686</v>
      </c>
      <c r="X29" s="5">
        <f>'Raw Data (NEAF)'!X29/'1 minus TOT (NEAF)'!X50</f>
        <v>0</v>
      </c>
      <c r="Y29" s="5">
        <f>'Raw Data (NEAF)'!Y29/'1 minus TOT (NEAF)'!Y50</f>
        <v>0</v>
      </c>
      <c r="Z29" s="5">
        <f>'Raw Data (NEAF)'!Z29/'1 minus TOT (NEAF)'!Z50</f>
        <v>0</v>
      </c>
      <c r="AA29" s="5">
        <f>'Raw Data (NEAF)'!AA29/'1 minus TOT (NEAF)'!AA50</f>
        <v>0</v>
      </c>
      <c r="AB29" s="5">
        <f>'Raw Data (NEAF)'!AB29/'1 minus TOT (NEAF)'!AB50</f>
        <v>0</v>
      </c>
      <c r="AC29" s="5"/>
    </row>
    <row r="30" spans="1:29" s="6" customFormat="1">
      <c r="A30" s="4">
        <v>1948</v>
      </c>
      <c r="B30" s="5">
        <f t="shared" si="0"/>
        <v>68.676976326957345</v>
      </c>
      <c r="C30" s="5">
        <f>'Raw Data (NEAF)'!C30/'1 minus TOT (NEAF)'!C51</f>
        <v>0</v>
      </c>
      <c r="D30" s="5">
        <f>'Raw Data (NEAF)'!D30/'1 minus TOT (NEAF)'!D51</f>
        <v>1.0037424685638277</v>
      </c>
      <c r="E30" s="5">
        <f>'Raw Data (NEAF)'!E30/'1 minus TOT (NEAF)'!E51</f>
        <v>1.0019879932708302</v>
      </c>
      <c r="F30" s="5">
        <f>'Raw Data (NEAF)'!F30/'1 minus TOT (NEAF)'!F51</f>
        <v>0</v>
      </c>
      <c r="G30" s="5">
        <f>'Raw Data (NEAF)'!G30/'1 minus TOT (NEAF)'!G51</f>
        <v>3.0027764923646463</v>
      </c>
      <c r="H30" s="5">
        <f>'Raw Data (NEAF)'!H30/('1 minus TOT (NEAF)'!C51+'1 minus TOT (NEAF)'!D51+'1 minus TOT (NEAF)'!E51+'1 minus TOT (NEAF)'!F51+'1 minus TOT (NEAF)'!G51)</f>
        <v>1.0117828816695702</v>
      </c>
      <c r="I30" s="5">
        <f>'Raw Data (NEAF)'!I30/'1 minus TOT (NEAF)'!I51</f>
        <v>2.0013998250218723</v>
      </c>
      <c r="J30" s="5">
        <f>'Raw Data (NEAF)'!J30/'1 minus TOT (NEAF)'!J51</f>
        <v>1.0006819920115577</v>
      </c>
      <c r="K30" s="5">
        <f>'Raw Data (NEAF)'!K30/'1 minus TOT (NEAF)'!K51</f>
        <v>2.0027282908466582</v>
      </c>
      <c r="L30" s="5">
        <f>'Raw Data (NEAF)'!L30/'1 minus TOT (NEAF)'!L51</f>
        <v>2.0049366825768109</v>
      </c>
      <c r="M30" s="5">
        <f>'Raw Data (NEAF)'!M30/'1 minus TOT (NEAF)'!M51</f>
        <v>2.0059042892062129</v>
      </c>
      <c r="N30" s="5">
        <f>'Raw Data (NEAF)'!N30/'1 minus TOT (NEAF)'!N51</f>
        <v>3.0109260606627433</v>
      </c>
      <c r="O30" s="5">
        <f>'Raw Data (NEAF)'!O30/'1 minus TOT (NEAF)'!O51</f>
        <v>5.0247982292445448</v>
      </c>
      <c r="P30" s="5">
        <f>'Raw Data (NEAF)'!P30/'1 minus TOT (NEAF)'!P51</f>
        <v>8.0649277097573542</v>
      </c>
      <c r="Q30" s="5">
        <f>'Raw Data (NEAF)'!Q30/'1 minus TOT (NEAF)'!Q51</f>
        <v>5.0558145987892154</v>
      </c>
      <c r="R30" s="5">
        <f>'Raw Data (NEAF)'!R30/'1 minus TOT (NEAF)'!R51</f>
        <v>3.0524968074477448</v>
      </c>
      <c r="S30" s="5">
        <f>'Raw Data (NEAF)'!S30/'1 minus TOT (NEAF)'!S51</f>
        <v>9.2206463004896708</v>
      </c>
      <c r="T30" s="5">
        <f>'Raw Data (NEAF)'!T30/'1 minus TOT (NEAF)'!T51</f>
        <v>13.439815031061702</v>
      </c>
      <c r="U30" s="5">
        <f>'Raw Data (NEAF)'!U30/'1 minus TOT (NEAF)'!U51</f>
        <v>7.3632363998455572</v>
      </c>
      <c r="V30" s="5">
        <f>'Raw Data (NEAF)'!V30/'1 minus TOT (NEAF)'!V51</f>
        <v>2.1325201215120102</v>
      </c>
      <c r="W30" s="5">
        <f>'Raw Data (NEAF)'!W30/'1 minus TOT (NEAF)'!W51</f>
        <v>1.0933285239319992</v>
      </c>
      <c r="X30" s="5">
        <f>'Raw Data (NEAF)'!X30/'1 minus TOT (NEAF)'!X51</f>
        <v>0</v>
      </c>
      <c r="Y30" s="5">
        <f>'Raw Data (NEAF)'!Y30/'1 minus TOT (NEAF)'!Y51</f>
        <v>1.1910325828821127</v>
      </c>
      <c r="Z30" s="5">
        <f>'Raw Data (NEAF)'!Z30/'1 minus TOT (NEAF)'!Z51</f>
        <v>0</v>
      </c>
      <c r="AA30" s="5">
        <f>'Raw Data (NEAF)'!AA30/'1 minus TOT (NEAF)'!AA51</f>
        <v>0</v>
      </c>
      <c r="AB30" s="5">
        <f>'Raw Data (NEAF)'!AB30/'1 minus TOT (NEAF)'!AB51</f>
        <v>0</v>
      </c>
      <c r="AC30" s="5"/>
    </row>
    <row r="31" spans="1:29" s="6" customFormat="1">
      <c r="A31" s="4">
        <v>1949</v>
      </c>
      <c r="B31" s="5">
        <f t="shared" si="0"/>
        <v>78.330967302248339</v>
      </c>
      <c r="C31" s="5">
        <f>'Raw Data (NEAF)'!C31/'1 minus TOT (NEAF)'!C52</f>
        <v>2.1074651685558607</v>
      </c>
      <c r="D31" s="5">
        <f>'Raw Data (NEAF)'!D31/'1 minus TOT (NEAF)'!D52</f>
        <v>1.0036411353722114</v>
      </c>
      <c r="E31" s="5">
        <f>'Raw Data (NEAF)'!E31/'1 minus TOT (NEAF)'!E52</f>
        <v>2.0034781188024451</v>
      </c>
      <c r="F31" s="5">
        <f>'Raw Data (NEAF)'!F31/'1 minus TOT (NEAF)'!F52</f>
        <v>5.0064595908139538</v>
      </c>
      <c r="G31" s="5">
        <f>'Raw Data (NEAF)'!G31/'1 minus TOT (NEAF)'!G52</f>
        <v>3.0027097985335529</v>
      </c>
      <c r="H31" s="5">
        <f>'Raw Data (NEAF)'!H31/('1 minus TOT (NEAF)'!C52+'1 minus TOT (NEAF)'!D52+'1 minus TOT (NEAF)'!E52+'1 minus TOT (NEAF)'!F52+'1 minus TOT (NEAF)'!G52)</f>
        <v>2.6308063675648028</v>
      </c>
      <c r="I31" s="5">
        <f>'Raw Data (NEAF)'!I31/'1 minus TOT (NEAF)'!I52</f>
        <v>6.0043086829365038</v>
      </c>
      <c r="J31" s="5">
        <f>'Raw Data (NEAF)'!J31/'1 minus TOT (NEAF)'!J52</f>
        <v>0</v>
      </c>
      <c r="K31" s="5">
        <f>'Raw Data (NEAF)'!K31/'1 minus TOT (NEAF)'!K52</f>
        <v>1.0013956767825063</v>
      </c>
      <c r="L31" s="5">
        <f>'Raw Data (NEAF)'!L31/'1 minus TOT (NEAF)'!L52</f>
        <v>1.0024993320041931</v>
      </c>
      <c r="M31" s="5">
        <f>'Raw Data (NEAF)'!M31/'1 minus TOT (NEAF)'!M52</f>
        <v>4.0116453080117047</v>
      </c>
      <c r="N31" s="5">
        <f>'Raw Data (NEAF)'!N31/'1 minus TOT (NEAF)'!N52</f>
        <v>1.0038322070215921</v>
      </c>
      <c r="O31" s="5">
        <f>'Raw Data (NEAF)'!O31/'1 minus TOT (NEAF)'!O52</f>
        <v>3.0151368963130669</v>
      </c>
      <c r="P31" s="5">
        <f>'Raw Data (NEAF)'!P31/'1 minus TOT (NEAF)'!P52</f>
        <v>8.063485228303831</v>
      </c>
      <c r="Q31" s="5">
        <f>'Raw Data (NEAF)'!Q31/'1 minus TOT (NEAF)'!Q52</f>
        <v>10.110564434464845</v>
      </c>
      <c r="R31" s="5">
        <f>'Raw Data (NEAF)'!R31/'1 minus TOT (NEAF)'!R52</f>
        <v>12.204014498760902</v>
      </c>
      <c r="S31" s="5">
        <f>'Raw Data (NEAF)'!S31/'1 minus TOT (NEAF)'!S52</f>
        <v>8.1994069137510088</v>
      </c>
      <c r="T31" s="5">
        <f>'Raw Data (NEAF)'!T31/'1 minus TOT (NEAF)'!T52</f>
        <v>4.138390062733861</v>
      </c>
      <c r="U31" s="5">
        <f>'Raw Data (NEAF)'!U31/'1 minus TOT (NEAF)'!U52</f>
        <v>10.520486222860397</v>
      </c>
      <c r="V31" s="5">
        <f>'Raw Data (NEAF)'!V31/'1 minus TOT (NEAF)'!V52</f>
        <v>5.330426069728782</v>
      </c>
      <c r="W31" s="5">
        <f>'Raw Data (NEAF)'!W31/'1 minus TOT (NEAF)'!W52</f>
        <v>1.0945694010103439</v>
      </c>
      <c r="X31" s="5">
        <f>'Raw Data (NEAF)'!X31/'1 minus TOT (NEAF)'!X52</f>
        <v>0</v>
      </c>
      <c r="Y31" s="5">
        <f>'Raw Data (NEAF)'!Y31/'1 minus TOT (NEAF)'!Y52</f>
        <v>0</v>
      </c>
      <c r="Z31" s="5">
        <f>'Raw Data (NEAF)'!Z31/'1 minus TOT (NEAF)'!Z52</f>
        <v>0</v>
      </c>
      <c r="AA31" s="5">
        <f>'Raw Data (NEAF)'!AA31/'1 minus TOT (NEAF)'!AA52</f>
        <v>0</v>
      </c>
      <c r="AB31" s="5">
        <f>'Raw Data (NEAF)'!AB31/'1 minus TOT (NEAF)'!AB52</f>
        <v>0</v>
      </c>
      <c r="AC31" s="5"/>
    </row>
    <row r="32" spans="1:29" s="6" customFormat="1">
      <c r="A32" s="4">
        <v>1950</v>
      </c>
      <c r="B32" s="5">
        <f t="shared" si="0"/>
        <v>84.573647707425508</v>
      </c>
      <c r="C32" s="5">
        <f>'Raw Data (NEAF)'!C32/'1 minus TOT (NEAF)'!C53</f>
        <v>0</v>
      </c>
      <c r="D32" s="5">
        <f>'Raw Data (NEAF)'!D32/'1 minus TOT (NEAF)'!D53</f>
        <v>1.0037512835542002</v>
      </c>
      <c r="E32" s="5">
        <f>'Raw Data (NEAF)'!E32/'1 minus TOT (NEAF)'!E53</f>
        <v>2.0038147757455573</v>
      </c>
      <c r="F32" s="5">
        <f>'Raw Data (NEAF)'!F32/'1 minus TOT (NEAF)'!F53</f>
        <v>4.0049516745751026</v>
      </c>
      <c r="G32" s="5">
        <f>'Raw Data (NEAF)'!G32/'1 minus TOT (NEAF)'!G53</f>
        <v>2.0019055705417075</v>
      </c>
      <c r="H32" s="5">
        <f>'Raw Data (NEAF)'!H32/('1 minus TOT (NEAF)'!C53+'1 minus TOT (NEAF)'!D53+'1 minus TOT (NEAF)'!E53+'1 minus TOT (NEAF)'!F53+'1 minus TOT (NEAF)'!G53)</f>
        <v>1.8217156725079826</v>
      </c>
      <c r="I32" s="5">
        <f>'Raw Data (NEAF)'!I32/'1 minus TOT (NEAF)'!I53</f>
        <v>4.0028872204241184</v>
      </c>
      <c r="J32" s="5">
        <f>'Raw Data (NEAF)'!J32/'1 minus TOT (NEAF)'!J53</f>
        <v>0</v>
      </c>
      <c r="K32" s="5">
        <f>'Raw Data (NEAF)'!K32/'1 minus TOT (NEAF)'!K53</f>
        <v>1.0014341943623037</v>
      </c>
      <c r="L32" s="5">
        <f>'Raw Data (NEAF)'!L32/'1 minus TOT (NEAF)'!L53</f>
        <v>2.0047974530084427</v>
      </c>
      <c r="M32" s="5">
        <f>'Raw Data (NEAF)'!M32/'1 minus TOT (NEAF)'!M53</f>
        <v>4.0121062510420193</v>
      </c>
      <c r="N32" s="5">
        <f>'Raw Data (NEAF)'!N32/'1 minus TOT (NEAF)'!N53</f>
        <v>6.0238917259570472</v>
      </c>
      <c r="O32" s="5">
        <f>'Raw Data (NEAF)'!O32/'1 minus TOT (NEAF)'!O53</f>
        <v>5.0264554516787996</v>
      </c>
      <c r="P32" s="5">
        <f>'Raw Data (NEAF)'!P32/'1 minus TOT (NEAF)'!P53</f>
        <v>4.0329496719891917</v>
      </c>
      <c r="Q32" s="5">
        <f>'Raw Data (NEAF)'!Q32/'1 minus TOT (NEAF)'!Q53</f>
        <v>7.0812677729188174</v>
      </c>
      <c r="R32" s="5">
        <f>'Raw Data (NEAF)'!R32/'1 minus TOT (NEAF)'!R53</f>
        <v>7.1237889363475357</v>
      </c>
      <c r="S32" s="5">
        <f>'Raw Data (NEAF)'!S32/'1 minus TOT (NEAF)'!S53</f>
        <v>9.2299520933138925</v>
      </c>
      <c r="T32" s="5">
        <f>'Raw Data (NEAF)'!T32/'1 minus TOT (NEAF)'!T53</f>
        <v>12.445921895137369</v>
      </c>
      <c r="U32" s="5">
        <f>'Raw Data (NEAF)'!U32/'1 minus TOT (NEAF)'!U53</f>
        <v>12.662563681418634</v>
      </c>
      <c r="V32" s="5">
        <f>'Raw Data (NEAF)'!V32/'1 minus TOT (NEAF)'!V53</f>
        <v>1.070721589597313</v>
      </c>
      <c r="W32" s="5">
        <f>'Raw Data (NEAF)'!W32/'1 minus TOT (NEAF)'!W53</f>
        <v>2.1946035509720181</v>
      </c>
      <c r="X32" s="5">
        <f>'Raw Data (NEAF)'!X32/'1 minus TOT (NEAF)'!X53</f>
        <v>1.1374900840869429</v>
      </c>
      <c r="Y32" s="5">
        <f>'Raw Data (NEAF)'!Y32/'1 minus TOT (NEAF)'!Y53</f>
        <v>2.4401075548616529</v>
      </c>
      <c r="Z32" s="5">
        <f>'Raw Data (NEAF)'!Z32/'1 minus TOT (NEAF)'!Z53</f>
        <v>0</v>
      </c>
      <c r="AA32" s="5">
        <f>'Raw Data (NEAF)'!AA32/'1 minus TOT (NEAF)'!AA53</f>
        <v>0</v>
      </c>
      <c r="AB32" s="5">
        <f>'Raw Data (NEAF)'!AB32/'1 minus TOT (NEAF)'!AB53</f>
        <v>1.2609929078014184</v>
      </c>
      <c r="AC32" s="5"/>
    </row>
    <row r="33" spans="1:30" s="6" customFormat="1">
      <c r="A33" s="4">
        <v>1951</v>
      </c>
      <c r="B33" s="5">
        <f t="shared" si="0"/>
        <v>79.585361852267553</v>
      </c>
      <c r="C33" s="5">
        <f>'Raw Data (NEAF)'!C33/'1 minus TOT (NEAF)'!C54</f>
        <v>2.110989364239372</v>
      </c>
      <c r="D33" s="5">
        <f>'Raw Data (NEAF)'!D33/'1 minus TOT (NEAF)'!D54</f>
        <v>1.0035562212072175</v>
      </c>
      <c r="E33" s="5">
        <f>'Raw Data (NEAF)'!E33/'1 minus TOT (NEAF)'!E54</f>
        <v>4.0078796005233723</v>
      </c>
      <c r="F33" s="5">
        <f>'Raw Data (NEAF)'!F33/'1 minus TOT (NEAF)'!F54</f>
        <v>4.0050082176732431</v>
      </c>
      <c r="G33" s="5">
        <f>'Raw Data (NEAF)'!G33/'1 minus TOT (NEAF)'!G54</f>
        <v>1.0008866903515301</v>
      </c>
      <c r="H33" s="5">
        <f>'Raw Data (NEAF)'!H33/('1 minus TOT (NEAF)'!C54+'1 minus TOT (NEAF)'!D54+'1 minus TOT (NEAF)'!E54+'1 minus TOT (NEAF)'!F54+'1 minus TOT (NEAF)'!G54)</f>
        <v>2.4292594494245665</v>
      </c>
      <c r="I33" s="5">
        <f>'Raw Data (NEAF)'!I33/'1 minus TOT (NEAF)'!I54</f>
        <v>6.0040601919883967</v>
      </c>
      <c r="J33" s="5">
        <f>'Raw Data (NEAF)'!J33/'1 minus TOT (NEAF)'!J54</f>
        <v>0</v>
      </c>
      <c r="K33" s="5">
        <f>'Raw Data (NEAF)'!K33/'1 minus TOT (NEAF)'!K54</f>
        <v>0</v>
      </c>
      <c r="L33" s="5">
        <f>'Raw Data (NEAF)'!L33/'1 minus TOT (NEAF)'!L54</f>
        <v>0</v>
      </c>
      <c r="M33" s="5">
        <f>'Raw Data (NEAF)'!M33/'1 minus TOT (NEAF)'!M54</f>
        <v>2.0055895413470797</v>
      </c>
      <c r="N33" s="5">
        <f>'Raw Data (NEAF)'!N33/'1 minus TOT (NEAF)'!N54</f>
        <v>4.0153646222042072</v>
      </c>
      <c r="O33" s="5">
        <f>'Raw Data (NEAF)'!O33/'1 minus TOT (NEAF)'!O54</f>
        <v>4.0202250428996216</v>
      </c>
      <c r="P33" s="5">
        <f>'Raw Data (NEAF)'!P33/'1 minus TOT (NEAF)'!P54</f>
        <v>6.0466097448539875</v>
      </c>
      <c r="Q33" s="5">
        <f>'Raw Data (NEAF)'!Q33/'1 minus TOT (NEAF)'!Q54</f>
        <v>7.0801384655165505</v>
      </c>
      <c r="R33" s="5">
        <f>'Raw Data (NEAF)'!R33/'1 minus TOT (NEAF)'!R54</f>
        <v>17.293936075091018</v>
      </c>
      <c r="S33" s="5">
        <f>'Raw Data (NEAF)'!S33/'1 minus TOT (NEAF)'!S54</f>
        <v>8.1987752658035493</v>
      </c>
      <c r="T33" s="5">
        <f>'Raw Data (NEAF)'!T33/'1 minus TOT (NEAF)'!T54</f>
        <v>5.1738625279228714</v>
      </c>
      <c r="U33" s="5">
        <f>'Raw Data (NEAF)'!U33/'1 minus TOT (NEAF)'!U54</f>
        <v>7.3841216309352058</v>
      </c>
      <c r="V33" s="5">
        <f>'Raw Data (NEAF)'!V33/'1 minus TOT (NEAF)'!V54</f>
        <v>4.2829565217391306</v>
      </c>
      <c r="W33" s="5">
        <f>'Raw Data (NEAF)'!W33/'1 minus TOT (NEAF)'!W54</f>
        <v>3.293882414166176</v>
      </c>
      <c r="X33" s="5">
        <f>'Raw Data (NEAF)'!X33/'1 minus TOT (NEAF)'!X54</f>
        <v>1.1421958493848638</v>
      </c>
      <c r="Y33" s="5">
        <f>'Raw Data (NEAF)'!Y33/'1 minus TOT (NEAF)'!Y54</f>
        <v>1.214384508990318</v>
      </c>
      <c r="Z33" s="5">
        <f>'Raw Data (NEAF)'!Z33/'1 minus TOT (NEAF)'!Z54</f>
        <v>0</v>
      </c>
      <c r="AA33" s="5">
        <f>'Raw Data (NEAF)'!AA33/'1 minus TOT (NEAF)'!AA54</f>
        <v>0</v>
      </c>
      <c r="AB33" s="5">
        <f>'Raw Data (NEAF)'!AB33/'1 minus TOT (NEAF)'!AB54</f>
        <v>0</v>
      </c>
      <c r="AC33" s="5"/>
    </row>
    <row r="34" spans="1:30" s="8" customFormat="1">
      <c r="A34" s="4">
        <v>1952</v>
      </c>
      <c r="B34" s="5">
        <f t="shared" si="0"/>
        <v>86.334116343748477</v>
      </c>
      <c r="C34" s="5">
        <f>'Raw Data (NEAF)'!C34/'1 minus TOT (NEAF)'!C55</f>
        <v>1.0527167552746848</v>
      </c>
      <c r="D34" s="5">
        <f>'Raw Data (NEAF)'!D34/'1 minus TOT (NEAF)'!D55</f>
        <v>0</v>
      </c>
      <c r="E34" s="5">
        <f>'Raw Data (NEAF)'!E34/'1 minus TOT (NEAF)'!E55</f>
        <v>2.0039712103821627</v>
      </c>
      <c r="F34" s="5">
        <f>'Raw Data (NEAF)'!F34/'1 minus TOT (NEAF)'!F55</f>
        <v>2.0025307377812815</v>
      </c>
      <c r="G34" s="5">
        <f>'Raw Data (NEAF)'!G34/'1 minus TOT (NEAF)'!G55</f>
        <v>2.0019339141146757</v>
      </c>
      <c r="H34" s="5">
        <f>'Raw Data (NEAF)'!H34/('1 minus TOT (NEAF)'!C55+'1 minus TOT (NEAF)'!D55+'1 minus TOT (NEAF)'!E55+'1 minus TOT (NEAF)'!F55+'1 minus TOT (NEAF)'!G55)</f>
        <v>1.4164031662008965</v>
      </c>
      <c r="I34" s="5">
        <f>'Raw Data (NEAF)'!I34/'1 minus TOT (NEAF)'!I55</f>
        <v>8.0057045030535683</v>
      </c>
      <c r="J34" s="5">
        <f>'Raw Data (NEAF)'!J34/'1 minus TOT (NEAF)'!J55</f>
        <v>2.0014665026507359</v>
      </c>
      <c r="K34" s="5">
        <f>'Raw Data (NEAF)'!K34/'1 minus TOT (NEAF)'!K55</f>
        <v>1.0014531929942474</v>
      </c>
      <c r="L34" s="5">
        <f>'Raw Data (NEAF)'!L34/'1 minus TOT (NEAF)'!L55</f>
        <v>0</v>
      </c>
      <c r="M34" s="5">
        <f>'Raw Data (NEAF)'!M34/'1 minus TOT (NEAF)'!M55</f>
        <v>1.0028547172677169</v>
      </c>
      <c r="N34" s="5">
        <f>'Raw Data (NEAF)'!N34/'1 minus TOT (NEAF)'!N55</f>
        <v>0</v>
      </c>
      <c r="O34" s="5">
        <f>'Raw Data (NEAF)'!O34/'1 minus TOT (NEAF)'!O55</f>
        <v>3.0158995840174514</v>
      </c>
      <c r="P34" s="5">
        <f>'Raw Data (NEAF)'!P34/'1 minus TOT (NEAF)'!P55</f>
        <v>6.0466066243417496</v>
      </c>
      <c r="Q34" s="5">
        <f>'Raw Data (NEAF)'!Q34/'1 minus TOT (NEAF)'!Q55</f>
        <v>7.0811079062523987</v>
      </c>
      <c r="R34" s="5">
        <f>'Raw Data (NEAF)'!R34/'1 minus TOT (NEAF)'!R55</f>
        <v>11.184908834840103</v>
      </c>
      <c r="S34" s="5">
        <f>'Raw Data (NEAF)'!S34/'1 minus TOT (NEAF)'!S55</f>
        <v>10.246097137901128</v>
      </c>
      <c r="T34" s="5">
        <f>'Raw Data (NEAF)'!T34/'1 minus TOT (NEAF)'!T55</f>
        <v>9.3033915603916881</v>
      </c>
      <c r="U34" s="5">
        <f>'Raw Data (NEAF)'!U34/'1 minus TOT (NEAF)'!U55</f>
        <v>9.4633140318870463</v>
      </c>
      <c r="V34" s="5">
        <f>'Raw Data (NEAF)'!V34/'1 minus TOT (NEAF)'!V55</f>
        <v>9.6294533126147748</v>
      </c>
      <c r="W34" s="5">
        <f>'Raw Data (NEAF)'!W34/'1 minus TOT (NEAF)'!W55</f>
        <v>2.1890257441778451</v>
      </c>
      <c r="X34" s="5">
        <f>'Raw Data (NEAF)'!X34/'1 minus TOT (NEAF)'!X55</f>
        <v>1.1364441641894123</v>
      </c>
      <c r="Y34" s="5">
        <f>'Raw Data (NEAF)'!Y34/'1 minus TOT (NEAF)'!Y55</f>
        <v>3.609985360967717</v>
      </c>
      <c r="Z34" s="5">
        <f>'Raw Data (NEAF)'!Z34/'1 minus TOT (NEAF)'!Z55</f>
        <v>0</v>
      </c>
      <c r="AA34" s="5">
        <f>'Raw Data (NEAF)'!AA34/'1 minus TOT (NEAF)'!AA55</f>
        <v>0</v>
      </c>
      <c r="AB34" s="5">
        <f>'Raw Data (NEAF)'!AB34/'1 minus TOT (NEAF)'!AB55</f>
        <v>0</v>
      </c>
      <c r="AC34" s="5">
        <v>1</v>
      </c>
      <c r="AD34" s="6"/>
    </row>
    <row r="35" spans="1:30" s="8" customFormat="1">
      <c r="A35" s="4">
        <v>1953</v>
      </c>
      <c r="B35" s="5">
        <f t="shared" si="0"/>
        <v>86.960686129094171</v>
      </c>
      <c r="C35" s="5">
        <f>'Raw Data (NEAF)'!C35/'1 minus TOT (NEAF)'!C56</f>
        <v>1.0507653338621057</v>
      </c>
      <c r="D35" s="5">
        <f>'Raw Data (NEAF)'!D35/'1 minus TOT (NEAF)'!D56</f>
        <v>2.0071303628788604</v>
      </c>
      <c r="E35" s="5">
        <f>'Raw Data (NEAF)'!E35/'1 minus TOT (NEAF)'!E56</f>
        <v>1.0018764287528574</v>
      </c>
      <c r="F35" s="5">
        <f>'Raw Data (NEAF)'!F35/'1 minus TOT (NEAF)'!F56</f>
        <v>3.0038839510952173</v>
      </c>
      <c r="G35" s="5">
        <f>'Raw Data (NEAF)'!G35/'1 minus TOT (NEAF)'!G56</f>
        <v>0</v>
      </c>
      <c r="H35" s="5">
        <f>'Raw Data (NEAF)'!H35/('1 minus TOT (NEAF)'!C56+'1 minus TOT (NEAF)'!D56+'1 minus TOT (NEAF)'!E56+'1 minus TOT (NEAF)'!F56+'1 minus TOT (NEAF)'!G56)</f>
        <v>1.4158660199237507</v>
      </c>
      <c r="I35" s="5">
        <f>'Raw Data (NEAF)'!I35/'1 minus TOT (NEAF)'!I56</f>
        <v>6.0041129623808027</v>
      </c>
      <c r="J35" s="5">
        <f>'Raw Data (NEAF)'!J35/'1 minus TOT (NEAF)'!J56</f>
        <v>0</v>
      </c>
      <c r="K35" s="5">
        <f>'Raw Data (NEAF)'!K35/'1 minus TOT (NEAF)'!K56</f>
        <v>0</v>
      </c>
      <c r="L35" s="5">
        <f>'Raw Data (NEAF)'!L35/'1 minus TOT (NEAF)'!L56</f>
        <v>1.0022518134159435</v>
      </c>
      <c r="M35" s="5">
        <f>'Raw Data (NEAF)'!M35/'1 minus TOT (NEAF)'!M56</f>
        <v>1.0027695965132404</v>
      </c>
      <c r="N35" s="5">
        <f>'Raw Data (NEAF)'!N35/'1 minus TOT (NEAF)'!N56</f>
        <v>1.0035723385281754</v>
      </c>
      <c r="O35" s="5">
        <f>'Raw Data (NEAF)'!O35/'1 minus TOT (NEAF)'!O56</f>
        <v>3.0159626653566791</v>
      </c>
      <c r="P35" s="5">
        <f>'Raw Data (NEAF)'!P35/'1 minus TOT (NEAF)'!P56</f>
        <v>9.0686436639852008</v>
      </c>
      <c r="Q35" s="5">
        <f>'Raw Data (NEAF)'!Q35/'1 minus TOT (NEAF)'!Q56</f>
        <v>9.1057758287944424</v>
      </c>
      <c r="R35" s="5">
        <f>'Raw Data (NEAF)'!R35/'1 minus TOT (NEAF)'!R56</f>
        <v>14.239669240523211</v>
      </c>
      <c r="S35" s="5">
        <f>'Raw Data (NEAF)'!S35/'1 minus TOT (NEAF)'!S56</f>
        <v>9.2144998780598613</v>
      </c>
      <c r="T35" s="5">
        <f>'Raw Data (NEAF)'!T35/'1 minus TOT (NEAF)'!T56</f>
        <v>7.2516765176531521</v>
      </c>
      <c r="U35" s="5">
        <f>'Raw Data (NEAF)'!U35/'1 minus TOT (NEAF)'!U56</f>
        <v>10.539134749467452</v>
      </c>
      <c r="V35" s="5">
        <f>'Raw Data (NEAF)'!V35/'1 minus TOT (NEAF)'!V56</f>
        <v>7.5105138456982079</v>
      </c>
      <c r="W35" s="5">
        <f>'Raw Data (NEAF)'!W35/'1 minus TOT (NEAF)'!W56</f>
        <v>6.5862370087940469</v>
      </c>
      <c r="X35" s="5">
        <f>'Raw Data (NEAF)'!X35/'1 minus TOT (NEAF)'!X56</f>
        <v>0</v>
      </c>
      <c r="Y35" s="5">
        <f>'Raw Data (NEAF)'!Y35/'1 minus TOT (NEAF)'!Y56</f>
        <v>0</v>
      </c>
      <c r="Z35" s="5">
        <f>'Raw Data (NEAF)'!Z35/'1 minus TOT (NEAF)'!Z56</f>
        <v>0</v>
      </c>
      <c r="AA35" s="5">
        <f>'Raw Data (NEAF)'!AA35/'1 minus TOT (NEAF)'!AA56</f>
        <v>0</v>
      </c>
      <c r="AB35" s="5">
        <f>'Raw Data (NEAF)'!AB35/'1 minus TOT (NEAF)'!AB56</f>
        <v>0</v>
      </c>
      <c r="AC35" s="5"/>
    </row>
    <row r="36" spans="1:30" s="6" customFormat="1">
      <c r="A36" s="4">
        <v>1954</v>
      </c>
      <c r="B36" s="5">
        <f t="shared" si="0"/>
        <v>85.711446494175064</v>
      </c>
      <c r="C36" s="5">
        <f>'Raw Data (NEAF)'!C36/'1 minus TOT (NEAF)'!C57</f>
        <v>0</v>
      </c>
      <c r="D36" s="5">
        <f>'Raw Data (NEAF)'!D36/'1 minus TOT (NEAF)'!D57</f>
        <v>1.0030550514507171</v>
      </c>
      <c r="E36" s="5">
        <f>'Raw Data (NEAF)'!E36/'1 minus TOT (NEAF)'!E57</f>
        <v>2.003550083522911</v>
      </c>
      <c r="F36" s="5">
        <f>'Raw Data (NEAF)'!F36/'1 minus TOT (NEAF)'!F57</f>
        <v>3.003567185346923</v>
      </c>
      <c r="G36" s="5">
        <f>'Raw Data (NEAF)'!G36/'1 minus TOT (NEAF)'!G57</f>
        <v>0</v>
      </c>
      <c r="H36" s="5">
        <f>'Raw Data (NEAF)'!H36/('1 minus TOT (NEAF)'!C57+'1 minus TOT (NEAF)'!D57+'1 minus TOT (NEAF)'!E57+'1 minus TOT (NEAF)'!F57+'1 minus TOT (NEAF)'!G57)</f>
        <v>1.213433807615228</v>
      </c>
      <c r="I36" s="5">
        <f>'Raw Data (NEAF)'!I36/'1 minus TOT (NEAF)'!I57</f>
        <v>5.0031247391666938</v>
      </c>
      <c r="J36" s="5">
        <f>'Raw Data (NEAF)'!J36/'1 minus TOT (NEAF)'!J57</f>
        <v>2.0013433795819222</v>
      </c>
      <c r="K36" s="5">
        <f>'Raw Data (NEAF)'!K36/'1 minus TOT (NEAF)'!K57</f>
        <v>0</v>
      </c>
      <c r="L36" s="5">
        <f>'Raw Data (NEAF)'!L36/'1 minus TOT (NEAF)'!L57</f>
        <v>1.00230489731663</v>
      </c>
      <c r="M36" s="5">
        <f>'Raw Data (NEAF)'!M36/'1 minus TOT (NEAF)'!M57</f>
        <v>3.0080868851663629</v>
      </c>
      <c r="N36" s="5">
        <f>'Raw Data (NEAF)'!N36/'1 minus TOT (NEAF)'!N57</f>
        <v>2.0071670713571375</v>
      </c>
      <c r="O36" s="5">
        <f>'Raw Data (NEAF)'!O36/'1 minus TOT (NEAF)'!O57</f>
        <v>5.0259570147442156</v>
      </c>
      <c r="P36" s="5">
        <f>'Raw Data (NEAF)'!P36/'1 minus TOT (NEAF)'!P57</f>
        <v>5.0374449823193315</v>
      </c>
      <c r="Q36" s="5">
        <f>'Raw Data (NEAF)'!Q36/'1 minus TOT (NEAF)'!Q57</f>
        <v>6.0669198079419351</v>
      </c>
      <c r="R36" s="5">
        <f>'Raw Data (NEAF)'!R36/'1 minus TOT (NEAF)'!R57</f>
        <v>17.276406964154447</v>
      </c>
      <c r="S36" s="5">
        <f>'Raw Data (NEAF)'!S36/'1 minus TOT (NEAF)'!S57</f>
        <v>9.2054199353862636</v>
      </c>
      <c r="T36" s="5">
        <f>'Raw Data (NEAF)'!T36/'1 minus TOT (NEAF)'!T57</f>
        <v>7.2390430914593331</v>
      </c>
      <c r="U36" s="5">
        <f>'Raw Data (NEAF)'!U36/'1 minus TOT (NEAF)'!U57</f>
        <v>7.3708996225098735</v>
      </c>
      <c r="V36" s="5">
        <f>'Raw Data (NEAF)'!V36/'1 minus TOT (NEAF)'!V57</f>
        <v>2.1383220822807441</v>
      </c>
      <c r="W36" s="5">
        <f>'Raw Data (NEAF)'!W36/'1 minus TOT (NEAF)'!W57</f>
        <v>8.72962787296232</v>
      </c>
      <c r="X36" s="5">
        <f>'Raw Data (NEAF)'!X36/'1 minus TOT (NEAF)'!X57</f>
        <v>3.385944340212633</v>
      </c>
      <c r="Y36" s="5">
        <f>'Raw Data (NEAF)'!Y36/'1 minus TOT (NEAF)'!Y57</f>
        <v>0</v>
      </c>
      <c r="Z36" s="5">
        <f>'Raw Data (NEAF)'!Z36/'1 minus TOT (NEAF)'!Z57</f>
        <v>0</v>
      </c>
      <c r="AA36" s="5">
        <f>'Raw Data (NEAF)'!AA36/'1 minus TOT (NEAF)'!AA57</f>
        <v>0</v>
      </c>
      <c r="AB36" s="5">
        <f>'Raw Data (NEAF)'!AB36/'1 minus TOT (NEAF)'!AB57</f>
        <v>0</v>
      </c>
      <c r="AC36" s="5"/>
    </row>
    <row r="37" spans="1:30" s="8" customFormat="1">
      <c r="A37" s="4">
        <v>1955</v>
      </c>
      <c r="B37" s="5">
        <f t="shared" si="0"/>
        <v>89.875231922432889</v>
      </c>
      <c r="C37" s="5">
        <f>'Raw Data (NEAF)'!C37/'1 minus TOT (NEAF)'!C58</f>
        <v>0</v>
      </c>
      <c r="D37" s="5">
        <f>'Raw Data (NEAF)'!D37/'1 minus TOT (NEAF)'!D58</f>
        <v>0</v>
      </c>
      <c r="E37" s="5">
        <f>'Raw Data (NEAF)'!E37/'1 minus TOT (NEAF)'!E58</f>
        <v>2.0036979213402955</v>
      </c>
      <c r="F37" s="5">
        <f>'Raw Data (NEAF)'!F37/'1 minus TOT (NEAF)'!F58</f>
        <v>2.0022209465252878</v>
      </c>
      <c r="G37" s="5">
        <f>'Raw Data (NEAF)'!G37/'1 minus TOT (NEAF)'!G58</f>
        <v>1.0008294310198906</v>
      </c>
      <c r="H37" s="5">
        <f>'Raw Data (NEAF)'!H37/('1 minus TOT (NEAF)'!C58+'1 minus TOT (NEAF)'!D58+'1 minus TOT (NEAF)'!E58+'1 minus TOT (NEAF)'!F58+'1 minus TOT (NEAF)'!G58)</f>
        <v>1.0110929156910105</v>
      </c>
      <c r="I37" s="5">
        <f>'Raw Data (NEAF)'!I37/'1 minus TOT (NEAF)'!I58</f>
        <v>3.00193208713713</v>
      </c>
      <c r="J37" s="5">
        <f>'Raw Data (NEAF)'!J37/'1 minus TOT (NEAF)'!J58</f>
        <v>2.0013569442704431</v>
      </c>
      <c r="K37" s="5">
        <f>'Raw Data (NEAF)'!K37/'1 minus TOT (NEAF)'!K58</f>
        <v>1.0013834529199133</v>
      </c>
      <c r="L37" s="5">
        <f>'Raw Data (NEAF)'!L37/'1 minus TOT (NEAF)'!L58</f>
        <v>2.0047245530462594</v>
      </c>
      <c r="M37" s="5">
        <f>'Raw Data (NEAF)'!M37/'1 minus TOT (NEAF)'!M58</f>
        <v>2.0054113442096715</v>
      </c>
      <c r="N37" s="5">
        <f>'Raw Data (NEAF)'!N37/'1 minus TOT (NEAF)'!N58</f>
        <v>5.0179596184114041</v>
      </c>
      <c r="O37" s="5">
        <f>'Raw Data (NEAF)'!O37/'1 minus TOT (NEAF)'!O58</f>
        <v>5.0266857280308415</v>
      </c>
      <c r="P37" s="5">
        <f>'Raw Data (NEAF)'!P37/'1 minus TOT (NEAF)'!P58</f>
        <v>4.0299314692715482</v>
      </c>
      <c r="Q37" s="5">
        <f>'Raw Data (NEAF)'!Q37/'1 minus TOT (NEAF)'!Q58</f>
        <v>9.1031444292127581</v>
      </c>
      <c r="R37" s="5">
        <f>'Raw Data (NEAF)'!R37/'1 minus TOT (NEAF)'!R58</f>
        <v>12.203485501839424</v>
      </c>
      <c r="S37" s="5">
        <f>'Raw Data (NEAF)'!S37/'1 minus TOT (NEAF)'!S58</f>
        <v>9.2067098366320916</v>
      </c>
      <c r="T37" s="5">
        <f>'Raw Data (NEAF)'!T37/'1 minus TOT (NEAF)'!T58</f>
        <v>10.356149716279049</v>
      </c>
      <c r="U37" s="5">
        <f>'Raw Data (NEAF)'!U37/'1 minus TOT (NEAF)'!U58</f>
        <v>5.268481434128093</v>
      </c>
      <c r="V37" s="5">
        <f>'Raw Data (NEAF)'!V37/'1 minus TOT (NEAF)'!V58</f>
        <v>9.6501586818239105</v>
      </c>
      <c r="W37" s="5">
        <f>'Raw Data (NEAF)'!W37/'1 minus TOT (NEAF)'!W58</f>
        <v>4.3779531865870371</v>
      </c>
      <c r="X37" s="5">
        <f>'Raw Data (NEAF)'!X37/'1 minus TOT (NEAF)'!X58</f>
        <v>3.4144356709734938</v>
      </c>
      <c r="Y37" s="5">
        <f>'Raw Data (NEAF)'!Y37/'1 minus TOT (NEAF)'!Y58</f>
        <v>1.1942353519688316</v>
      </c>
      <c r="Z37" s="5">
        <f>'Raw Data (NEAF)'!Z37/'1 minus TOT (NEAF)'!Z58</f>
        <v>0</v>
      </c>
      <c r="AA37" s="5">
        <f>'Raw Data (NEAF)'!AA37/'1 minus TOT (NEAF)'!AA58</f>
        <v>0</v>
      </c>
      <c r="AB37" s="5">
        <f>'Raw Data (NEAF)'!AB37/'1 minus TOT (NEAF)'!AB58</f>
        <v>0</v>
      </c>
      <c r="AC37" s="5"/>
    </row>
    <row r="38" spans="1:30" s="6" customFormat="1">
      <c r="A38" s="4">
        <v>1956</v>
      </c>
      <c r="B38" s="5">
        <f t="shared" si="0"/>
        <v>104.98186501902791</v>
      </c>
      <c r="C38" s="5">
        <f>'Raw Data (NEAF)'!C38/'1 minus TOT (NEAF)'!C59</f>
        <v>0</v>
      </c>
      <c r="D38" s="5">
        <f>'Raw Data (NEAF)'!D38/'1 minus TOT (NEAF)'!D59</f>
        <v>2.0065100083769902</v>
      </c>
      <c r="E38" s="5">
        <f>'Raw Data (NEAF)'!E38/'1 minus TOT (NEAF)'!E59</f>
        <v>3.0057013641761565</v>
      </c>
      <c r="F38" s="5">
        <f>'Raw Data (NEAF)'!F38/'1 minus TOT (NEAF)'!F59</f>
        <v>2.0026347868120924</v>
      </c>
      <c r="G38" s="5">
        <f>'Raw Data (NEAF)'!G38/'1 minus TOT (NEAF)'!G59</f>
        <v>5.0047306294110427</v>
      </c>
      <c r="H38" s="5">
        <f>'Raw Data (NEAF)'!H38/('1 minus TOT (NEAF)'!C59+'1 minus TOT (NEAF)'!D59+'1 minus TOT (NEAF)'!E59+'1 minus TOT (NEAF)'!F59+'1 minus TOT (NEAF)'!G59)</f>
        <v>2.427320754843016</v>
      </c>
      <c r="I38" s="5">
        <f>'Raw Data (NEAF)'!I38/'1 minus TOT (NEAF)'!I59</f>
        <v>9.0058282391736668</v>
      </c>
      <c r="J38" s="5">
        <f>'Raw Data (NEAF)'!J38/'1 minus TOT (NEAF)'!J59</f>
        <v>2.001309106121997</v>
      </c>
      <c r="K38" s="5">
        <f>'Raw Data (NEAF)'!K38/'1 minus TOT (NEAF)'!K59</f>
        <v>0</v>
      </c>
      <c r="L38" s="5">
        <f>'Raw Data (NEAF)'!L38/'1 minus TOT (NEAF)'!L59</f>
        <v>0</v>
      </c>
      <c r="M38" s="5">
        <f>'Raw Data (NEAF)'!M38/'1 minus TOT (NEAF)'!M59</f>
        <v>2.0057511518198119</v>
      </c>
      <c r="N38" s="5">
        <f>'Raw Data (NEAF)'!N38/'1 minus TOT (NEAF)'!N59</f>
        <v>5.0183103347747275</v>
      </c>
      <c r="O38" s="5">
        <f>'Raw Data (NEAF)'!O38/'1 minus TOT (NEAF)'!O59</f>
        <v>6.0323780944094798</v>
      </c>
      <c r="P38" s="5">
        <f>'Raw Data (NEAF)'!P38/'1 minus TOT (NEAF)'!P59</f>
        <v>8.0625962654028278</v>
      </c>
      <c r="Q38" s="5">
        <f>'Raw Data (NEAF)'!Q38/'1 minus TOT (NEAF)'!Q59</f>
        <v>10.115033372882388</v>
      </c>
      <c r="R38" s="5">
        <f>'Raw Data (NEAF)'!R38/'1 minus TOT (NEAF)'!R59</f>
        <v>6.1055140724488046</v>
      </c>
      <c r="S38" s="5">
        <f>'Raw Data (NEAF)'!S38/'1 minus TOT (NEAF)'!S59</f>
        <v>10.240802641717522</v>
      </c>
      <c r="T38" s="5">
        <f>'Raw Data (NEAF)'!T38/'1 minus TOT (NEAF)'!T59</f>
        <v>14.510724621071029</v>
      </c>
      <c r="U38" s="5">
        <f>'Raw Data (NEAF)'!U38/'1 minus TOT (NEAF)'!U59</f>
        <v>9.5143832575889498</v>
      </c>
      <c r="V38" s="5">
        <f>'Raw Data (NEAF)'!V38/'1 minus TOT (NEAF)'!V59</f>
        <v>10.763549697831476</v>
      </c>
      <c r="W38" s="5">
        <f>'Raw Data (NEAF)'!W38/'1 minus TOT (NEAF)'!W59</f>
        <v>2.1966540282799905</v>
      </c>
      <c r="X38" s="5">
        <f>'Raw Data (NEAF)'!X38/'1 minus TOT (NEAF)'!X59</f>
        <v>4.5769181288054392</v>
      </c>
      <c r="Y38" s="5">
        <f>'Raw Data (NEAF)'!Y38/'1 minus TOT (NEAF)'!Y59</f>
        <v>2.4047912518567682</v>
      </c>
      <c r="Z38" s="5">
        <f>'Raw Data (NEAF)'!Z38/'1 minus TOT (NEAF)'!Z59</f>
        <v>0</v>
      </c>
      <c r="AA38" s="5">
        <f>'Raw Data (NEAF)'!AA38/'1 minus TOT (NEAF)'!AA59</f>
        <v>0</v>
      </c>
      <c r="AB38" s="5">
        <f>'Raw Data (NEAF)'!AB38/'1 minus TOT (NEAF)'!AB59</f>
        <v>0</v>
      </c>
      <c r="AC38" s="5"/>
    </row>
    <row r="39" spans="1:30" s="6" customFormat="1">
      <c r="A39" s="4">
        <v>1957</v>
      </c>
      <c r="B39" s="5">
        <f t="shared" si="0"/>
        <v>94.02201862553953</v>
      </c>
      <c r="C39" s="5">
        <f>'Raw Data (NEAF)'!C39/'1 minus TOT (NEAF)'!C60</f>
        <v>2.1051680834285755</v>
      </c>
      <c r="D39" s="5">
        <f>'Raw Data (NEAF)'!D39/'1 minus TOT (NEAF)'!D60</f>
        <v>1.0032160842807047</v>
      </c>
      <c r="E39" s="5">
        <f>'Raw Data (NEAF)'!E39/'1 minus TOT (NEAF)'!E60</f>
        <v>3.0055015618670784</v>
      </c>
      <c r="F39" s="5">
        <f>'Raw Data (NEAF)'!F39/'1 minus TOT (NEAF)'!F60</f>
        <v>0</v>
      </c>
      <c r="G39" s="5">
        <f>'Raw Data (NEAF)'!G39/'1 minus TOT (NEAF)'!G60</f>
        <v>3.0030132455245564</v>
      </c>
      <c r="H39" s="5">
        <f>'Raw Data (NEAF)'!H39/('1 minus TOT (NEAF)'!C60+'1 minus TOT (NEAF)'!D60+'1 minus TOT (NEAF)'!E60+'1 minus TOT (NEAF)'!F60+'1 minus TOT (NEAF)'!G60)</f>
        <v>1.8208180986694975</v>
      </c>
      <c r="I39" s="5">
        <f>'Raw Data (NEAF)'!I39/'1 minus TOT (NEAF)'!I60</f>
        <v>4.0026470688001083</v>
      </c>
      <c r="J39" s="5">
        <f>'Raw Data (NEAF)'!J39/'1 minus TOT (NEAF)'!J60</f>
        <v>1.0006858553588078</v>
      </c>
      <c r="K39" s="5">
        <f>'Raw Data (NEAF)'!K39/'1 minus TOT (NEAF)'!K60</f>
        <v>0</v>
      </c>
      <c r="L39" s="5">
        <f>'Raw Data (NEAF)'!L39/'1 minus TOT (NEAF)'!L60</f>
        <v>2.0047189602046389</v>
      </c>
      <c r="M39" s="5">
        <f>'Raw Data (NEAF)'!M39/'1 minus TOT (NEAF)'!M60</f>
        <v>1.0030439343384772</v>
      </c>
      <c r="N39" s="5">
        <f>'Raw Data (NEAF)'!N39/'1 minus TOT (NEAF)'!N60</f>
        <v>1.0038792469286208</v>
      </c>
      <c r="O39" s="5">
        <f>'Raw Data (NEAF)'!O39/'1 minus TOT (NEAF)'!O60</f>
        <v>3.0170887336449299</v>
      </c>
      <c r="P39" s="5">
        <f>'Raw Data (NEAF)'!P39/'1 minus TOT (NEAF)'!P60</f>
        <v>7.0574378728576708</v>
      </c>
      <c r="Q39" s="5">
        <f>'Raw Data (NEAF)'!Q39/'1 minus TOT (NEAF)'!Q60</f>
        <v>6.0689343052915454</v>
      </c>
      <c r="R39" s="5">
        <f>'Raw Data (NEAF)'!R39/'1 minus TOT (NEAF)'!R60</f>
        <v>8.1391192168120092</v>
      </c>
      <c r="S39" s="5">
        <f>'Raw Data (NEAF)'!S39/'1 minus TOT (NEAF)'!S60</f>
        <v>18.427804036288105</v>
      </c>
      <c r="T39" s="5">
        <f>'Raw Data (NEAF)'!T39/'1 minus TOT (NEAF)'!T60</f>
        <v>9.320379619624763</v>
      </c>
      <c r="U39" s="5">
        <f>'Raw Data (NEAF)'!U39/'1 minus TOT (NEAF)'!U60</f>
        <v>14.746785713706888</v>
      </c>
      <c r="V39" s="5">
        <f>'Raw Data (NEAF)'!V39/'1 minus TOT (NEAF)'!V60</f>
        <v>8.5728911032846415</v>
      </c>
      <c r="W39" s="5">
        <f>'Raw Data (NEAF)'!W39/'1 minus TOT (NEAF)'!W60</f>
        <v>3.2716453062297783</v>
      </c>
      <c r="X39" s="5">
        <f>'Raw Data (NEAF)'!X39/'1 minus TOT (NEAF)'!X60</f>
        <v>3.3826132732370837</v>
      </c>
      <c r="Y39" s="5">
        <f>'Raw Data (NEAF)'!Y39/'1 minus TOT (NEAF)'!Y60</f>
        <v>1.1815262802619817</v>
      </c>
      <c r="Z39" s="5">
        <f>'Raw Data (NEAF)'!Z39/'1 minus TOT (NEAF)'!Z60</f>
        <v>0</v>
      </c>
      <c r="AA39" s="5">
        <f>'Raw Data (NEAF)'!AA39/'1 minus TOT (NEAF)'!AA60</f>
        <v>0</v>
      </c>
      <c r="AB39" s="5">
        <f>'Raw Data (NEAF)'!AB39/'1 minus TOT (NEAF)'!AB60</f>
        <v>0</v>
      </c>
      <c r="AC39" s="5"/>
    </row>
    <row r="40" spans="1:30" s="6" customFormat="1">
      <c r="A40" s="4">
        <v>1958</v>
      </c>
      <c r="B40" s="5">
        <f t="shared" si="0"/>
        <v>105.86254964187418</v>
      </c>
      <c r="C40" s="5">
        <f>'Raw Data (NEAF)'!C40/'1 minus TOT (NEAF)'!C61</f>
        <v>1.0512051315972955</v>
      </c>
      <c r="D40" s="5">
        <f>'Raw Data (NEAF)'!D40/'1 minus TOT (NEAF)'!D61</f>
        <v>3.0089425370035046</v>
      </c>
      <c r="E40" s="5">
        <f>'Raw Data (NEAF)'!E40/'1 minus TOT (NEAF)'!E61</f>
        <v>4.0066693721064048</v>
      </c>
      <c r="F40" s="5">
        <f>'Raw Data (NEAF)'!F40/'1 minus TOT (NEAF)'!F61</f>
        <v>3.0036588525474439</v>
      </c>
      <c r="G40" s="5">
        <f>'Raw Data (NEAF)'!G40/'1 minus TOT (NEAF)'!G61</f>
        <v>2.0020557153115197</v>
      </c>
      <c r="H40" s="5">
        <f>'Raw Data (NEAF)'!H40/('1 minus TOT (NEAF)'!C61+'1 minus TOT (NEAF)'!D61+'1 minus TOT (NEAF)'!E61+'1 minus TOT (NEAF)'!F61+'1 minus TOT (NEAF)'!G61)</f>
        <v>2.6292330608571444</v>
      </c>
      <c r="I40" s="5">
        <f>'Raw Data (NEAF)'!I40/'1 minus TOT (NEAF)'!I61</f>
        <v>8.0053115201504834</v>
      </c>
      <c r="J40" s="5">
        <f>'Raw Data (NEAF)'!J40/'1 minus TOT (NEAF)'!J61</f>
        <v>2.001249150175747</v>
      </c>
      <c r="K40" s="5">
        <f>'Raw Data (NEAF)'!K40/'1 minus TOT (NEAF)'!K61</f>
        <v>1.001630888101062</v>
      </c>
      <c r="L40" s="5">
        <f>'Raw Data (NEAF)'!L40/'1 minus TOT (NEAF)'!L61</f>
        <v>3.0073490378343224</v>
      </c>
      <c r="M40" s="5">
        <f>'Raw Data (NEAF)'!M40/'1 minus TOT (NEAF)'!M61</f>
        <v>3.0096596383499978</v>
      </c>
      <c r="N40" s="5">
        <f>'Raw Data (NEAF)'!N40/'1 minus TOT (NEAF)'!N61</f>
        <v>1.0038561485699464</v>
      </c>
      <c r="O40" s="5">
        <f>'Raw Data (NEAF)'!O40/'1 minus TOT (NEAF)'!O61</f>
        <v>0</v>
      </c>
      <c r="P40" s="5">
        <f>'Raw Data (NEAF)'!P40/'1 minus TOT (NEAF)'!P61</f>
        <v>9.0742974452672467</v>
      </c>
      <c r="Q40" s="5">
        <f>'Raw Data (NEAF)'!Q40/'1 minus TOT (NEAF)'!Q61</f>
        <v>10.115994585385899</v>
      </c>
      <c r="R40" s="5">
        <f>'Raw Data (NEAF)'!R40/'1 minus TOT (NEAF)'!R61</f>
        <v>11.192764354404671</v>
      </c>
      <c r="S40" s="5">
        <f>'Raw Data (NEAF)'!S40/'1 minus TOT (NEAF)'!S61</f>
        <v>17.401052846976569</v>
      </c>
      <c r="T40" s="5">
        <f>'Raw Data (NEAF)'!T40/'1 minus TOT (NEAF)'!T61</f>
        <v>8.2863065409445227</v>
      </c>
      <c r="U40" s="5">
        <f>'Raw Data (NEAF)'!U40/'1 minus TOT (NEAF)'!U61</f>
        <v>11.587514810044702</v>
      </c>
      <c r="V40" s="5">
        <f>'Raw Data (NEAF)'!V40/'1 minus TOT (NEAF)'!V61</f>
        <v>9.6501871721709112</v>
      </c>
      <c r="W40" s="5">
        <f>'Raw Data (NEAF)'!W40/'1 minus TOT (NEAF)'!W61</f>
        <v>3.2747992663299552</v>
      </c>
      <c r="X40" s="5">
        <f>'Raw Data (NEAF)'!X40/'1 minus TOT (NEAF)'!X61</f>
        <v>2.2531975122424943</v>
      </c>
      <c r="Y40" s="5">
        <f>'Raw Data (NEAF)'!Y40/'1 minus TOT (NEAF)'!Y61</f>
        <v>2.3681456640685048</v>
      </c>
      <c r="Z40" s="5">
        <f>'Raw Data (NEAF)'!Z40/'1 minus TOT (NEAF)'!Z61</f>
        <v>0</v>
      </c>
      <c r="AA40" s="5">
        <f>'Raw Data (NEAF)'!AA40/'1 minus TOT (NEAF)'!AA61</f>
        <v>0</v>
      </c>
      <c r="AB40" s="5">
        <f>'Raw Data (NEAF)'!AB40/'1 minus TOT (NEAF)'!AB61</f>
        <v>0</v>
      </c>
      <c r="AC40" s="5"/>
    </row>
    <row r="41" spans="1:30" s="6" customFormat="1">
      <c r="A41" s="4">
        <v>1959</v>
      </c>
      <c r="B41" s="5">
        <f t="shared" si="0"/>
        <v>111.49629235498526</v>
      </c>
      <c r="C41" s="5">
        <f>'Raw Data (NEAF)'!C41/'1 minus TOT (NEAF)'!C62</f>
        <v>1.0484224001883482</v>
      </c>
      <c r="D41" s="5">
        <f>'Raw Data (NEAF)'!D41/'1 minus TOT (NEAF)'!D62</f>
        <v>3.0090434088445117</v>
      </c>
      <c r="E41" s="5">
        <f>'Raw Data (NEAF)'!E41/'1 minus TOT (NEAF)'!E62</f>
        <v>3.0050452556543692</v>
      </c>
      <c r="F41" s="5">
        <f>'Raw Data (NEAF)'!F41/'1 minus TOT (NEAF)'!F62</f>
        <v>5.0065127173639468</v>
      </c>
      <c r="G41" s="5">
        <f>'Raw Data (NEAF)'!G41/'1 minus TOT (NEAF)'!G62</f>
        <v>3.0028190167211952</v>
      </c>
      <c r="H41" s="5">
        <f>'Raw Data (NEAF)'!H41/('1 minus TOT (NEAF)'!C62+'1 minus TOT (NEAF)'!D62+'1 minus TOT (NEAF)'!E62+'1 minus TOT (NEAF)'!F62+'1 minus TOT (NEAF)'!G62)</f>
        <v>3.0322080792258164</v>
      </c>
      <c r="I41" s="5">
        <f>'Raw Data (NEAF)'!I41/'1 minus TOT (NEAF)'!I62</f>
        <v>7.004619762694241</v>
      </c>
      <c r="J41" s="5">
        <f>'Raw Data (NEAF)'!J41/'1 minus TOT (NEAF)'!J62</f>
        <v>3.001967569119472</v>
      </c>
      <c r="K41" s="5">
        <f>'Raw Data (NEAF)'!K41/'1 minus TOT (NEAF)'!K62</f>
        <v>1.0017577385758254</v>
      </c>
      <c r="L41" s="5">
        <f>'Raw Data (NEAF)'!L41/'1 minus TOT (NEAF)'!L62</f>
        <v>0</v>
      </c>
      <c r="M41" s="5">
        <f>'Raw Data (NEAF)'!M41/'1 minus TOT (NEAF)'!M62</f>
        <v>1.0033052518692462</v>
      </c>
      <c r="N41" s="5">
        <f>'Raw Data (NEAF)'!N41/'1 minus TOT (NEAF)'!N62</f>
        <v>3.0124667255737676</v>
      </c>
      <c r="O41" s="5">
        <f>'Raw Data (NEAF)'!O41/'1 minus TOT (NEAF)'!O62</f>
        <v>5.0285909538195206</v>
      </c>
      <c r="P41" s="5">
        <f>'Raw Data (NEAF)'!P41/'1 minus TOT (NEAF)'!P62</f>
        <v>8.0688236406893967</v>
      </c>
      <c r="Q41" s="5">
        <f>'Raw Data (NEAF)'!Q41/'1 minus TOT (NEAF)'!Q62</f>
        <v>7.0838033183327154</v>
      </c>
      <c r="R41" s="5">
        <f>'Raw Data (NEAF)'!R41/'1 minus TOT (NEAF)'!R62</f>
        <v>17.305314070327857</v>
      </c>
      <c r="S41" s="5">
        <f>'Raw Data (NEAF)'!S41/'1 minus TOT (NEAF)'!S62</f>
        <v>12.293430476137919</v>
      </c>
      <c r="T41" s="5">
        <f>'Raw Data (NEAF)'!T41/'1 minus TOT (NEAF)'!T62</f>
        <v>16.568684325821408</v>
      </c>
      <c r="U41" s="5">
        <f>'Raw Data (NEAF)'!U41/'1 minus TOT (NEAF)'!U62</f>
        <v>9.4848313298259423</v>
      </c>
      <c r="V41" s="5">
        <f>'Raw Data (NEAF)'!V41/'1 minus TOT (NEAF)'!V62</f>
        <v>8.5898888513275899</v>
      </c>
      <c r="W41" s="5">
        <f>'Raw Data (NEAF)'!W41/'1 minus TOT (NEAF)'!W62</f>
        <v>4.3707974824153473</v>
      </c>
      <c r="X41" s="5">
        <f>'Raw Data (NEAF)'!X41/'1 minus TOT (NEAF)'!X62</f>
        <v>1.1263326773676017</v>
      </c>
      <c r="Y41" s="5">
        <f>'Raw Data (NEAF)'!Y41/'1 minus TOT (NEAF)'!Y62</f>
        <v>2.3874868616381506</v>
      </c>
      <c r="Z41" s="5">
        <f>'Raw Data (NEAF)'!Z41/'1 minus TOT (NEAF)'!Z62</f>
        <v>0</v>
      </c>
      <c r="AA41" s="5">
        <f>'Raw Data (NEAF)'!AA41/'1 minus TOT (NEAF)'!AA62</f>
        <v>0</v>
      </c>
      <c r="AB41" s="5">
        <f>'Raw Data (NEAF)'!AB41/'1 minus TOT (NEAF)'!AB62</f>
        <v>1.1319832402234635</v>
      </c>
      <c r="AC41" s="5"/>
      <c r="AD41" s="6" t="s">
        <v>29</v>
      </c>
    </row>
    <row r="42" spans="1:30" s="6" customFormat="1">
      <c r="A42" s="4">
        <v>1960</v>
      </c>
      <c r="B42" s="5">
        <f t="shared" si="0"/>
        <v>117.98456059233864</v>
      </c>
      <c r="C42" s="5">
        <f>'Raw Data (NEAF)'!C42/'1 minus TOT (NEAF)'!C63</f>
        <v>2.0920258946316292</v>
      </c>
      <c r="D42" s="5">
        <f>'Raw Data (NEAF)'!D42/'1 minus TOT (NEAF)'!D63</f>
        <v>4.0103428526363283</v>
      </c>
      <c r="E42" s="5">
        <f>'Raw Data (NEAF)'!E42/'1 minus TOT (NEAF)'!E63</f>
        <v>1.0016177394658037</v>
      </c>
      <c r="F42" s="5">
        <f>'Raw Data (NEAF)'!F42/'1 minus TOT (NEAF)'!F63</f>
        <v>4.0046993755252913</v>
      </c>
      <c r="G42" s="5">
        <f>'Raw Data (NEAF)'!G42/'1 minus TOT (NEAF)'!G63</f>
        <v>2.001929695824435</v>
      </c>
      <c r="H42" s="5">
        <f>'Raw Data (NEAF)'!H42/('1 minus TOT (NEAF)'!C63+'1 minus TOT (NEAF)'!D63+'1 minus TOT (NEAF)'!E63+'1 minus TOT (NEAF)'!F63+'1 minus TOT (NEAF)'!G63)</f>
        <v>2.6264326509596896</v>
      </c>
      <c r="I42" s="5">
        <f>'Raw Data (NEAF)'!I42/'1 minus TOT (NEAF)'!I63</f>
        <v>9.0057835521921881</v>
      </c>
      <c r="J42" s="5">
        <f>'Raw Data (NEAF)'!J42/'1 minus TOT (NEAF)'!J63</f>
        <v>0</v>
      </c>
      <c r="K42" s="5">
        <f>'Raw Data (NEAF)'!K42/'1 minus TOT (NEAF)'!K63</f>
        <v>0</v>
      </c>
      <c r="L42" s="5">
        <f>'Raw Data (NEAF)'!L42/'1 minus TOT (NEAF)'!L63</f>
        <v>1.0029002407615637</v>
      </c>
      <c r="M42" s="5">
        <f>'Raw Data (NEAF)'!M42/'1 minus TOT (NEAF)'!M63</f>
        <v>1.0034982299522857</v>
      </c>
      <c r="N42" s="5">
        <f>'Raw Data (NEAF)'!N42/'1 minus TOT (NEAF)'!N63</f>
        <v>2.0086128481075769</v>
      </c>
      <c r="O42" s="5">
        <f>'Raw Data (NEAF)'!O42/'1 minus TOT (NEAF)'!O63</f>
        <v>3.0173600744168794</v>
      </c>
      <c r="P42" s="5">
        <f>'Raw Data (NEAF)'!P42/'1 minus TOT (NEAF)'!P63</f>
        <v>7.0599478245931762</v>
      </c>
      <c r="Q42" s="5">
        <f>'Raw Data (NEAF)'!Q42/'1 minus TOT (NEAF)'!Q63</f>
        <v>10.114247388576002</v>
      </c>
      <c r="R42" s="5">
        <f>'Raw Data (NEAF)'!R42/'1 minus TOT (NEAF)'!R63</f>
        <v>11.198782153078984</v>
      </c>
      <c r="S42" s="5">
        <f>'Raw Data (NEAF)'!S42/'1 minus TOT (NEAF)'!S63</f>
        <v>19.453914369912496</v>
      </c>
      <c r="T42" s="5">
        <f>'Raw Data (NEAF)'!T42/'1 minus TOT (NEAF)'!T63</f>
        <v>11.369079756753852</v>
      </c>
      <c r="U42" s="5">
        <f>'Raw Data (NEAF)'!U42/'1 minus TOT (NEAF)'!U63</f>
        <v>13.678900965302239</v>
      </c>
      <c r="V42" s="5">
        <f>'Raw Data (NEAF)'!V42/'1 minus TOT (NEAF)'!V63</f>
        <v>10.711702666441575</v>
      </c>
      <c r="W42" s="5">
        <f>'Raw Data (NEAF)'!W42/'1 minus TOT (NEAF)'!W63</f>
        <v>6.5333230061935179</v>
      </c>
      <c r="X42" s="5">
        <f>'Raw Data (NEAF)'!X42/'1 minus TOT (NEAF)'!X63</f>
        <v>5.5965629393534249</v>
      </c>
      <c r="Y42" s="5">
        <f>'Raw Data (NEAF)'!Y42/'1 minus TOT (NEAF)'!Y63</f>
        <v>2.3504660025941897</v>
      </c>
      <c r="Z42" s="5">
        <f>'Raw Data (NEAF)'!Z42/'1 minus TOT (NEAF)'!Z63</f>
        <v>0</v>
      </c>
      <c r="AA42" s="5">
        <f>'Raw Data (NEAF)'!AA42/'1 minus TOT (NEAF)'!AA63</f>
        <v>1.2530459231490159</v>
      </c>
      <c r="AB42" s="5">
        <f>'Raw Data (NEAF)'!AB42/'1 minus TOT (NEAF)'!AB63</f>
        <v>0</v>
      </c>
      <c r="AC42" s="5">
        <v>1</v>
      </c>
    </row>
    <row r="43" spans="1:30" s="6" customFormat="1">
      <c r="A43" s="4">
        <v>1961</v>
      </c>
      <c r="B43" s="5">
        <f t="shared" si="0"/>
        <v>137.04369576623915</v>
      </c>
      <c r="C43" s="5">
        <f>'Raw Data (NEAF)'!C43/'1 minus TOT (NEAF)'!C64</f>
        <v>1.0446798491545612</v>
      </c>
      <c r="D43" s="5">
        <f>'Raw Data (NEAF)'!D43/'1 minus TOT (NEAF)'!D64</f>
        <v>1.0025078163837977</v>
      </c>
      <c r="E43" s="5">
        <f>'Raw Data (NEAF)'!E43/'1 minus TOT (NEAF)'!E64</f>
        <v>3.0047779053892638</v>
      </c>
      <c r="F43" s="5">
        <f>'Raw Data (NEAF)'!F43/'1 minus TOT (NEAF)'!F64</f>
        <v>2.0024027907824085</v>
      </c>
      <c r="G43" s="5">
        <f>'Raw Data (NEAF)'!G43/'1 minus TOT (NEAF)'!G64</f>
        <v>4.0037673342910285</v>
      </c>
      <c r="H43" s="5">
        <f>'Raw Data (NEAF)'!H43/('1 minus TOT (NEAF)'!C64+'1 minus TOT (NEAF)'!D64+'1 minus TOT (NEAF)'!E64+'1 minus TOT (NEAF)'!F64+'1 minus TOT (NEAF)'!G64)</f>
        <v>2.2217740460392483</v>
      </c>
      <c r="I43" s="5">
        <f>'Raw Data (NEAF)'!I43/'1 minus TOT (NEAF)'!I64</f>
        <v>3.0019993217334897</v>
      </c>
      <c r="J43" s="5">
        <f>'Raw Data (NEAF)'!J43/'1 minus TOT (NEAF)'!J64</f>
        <v>1.0007157785308345</v>
      </c>
      <c r="K43" s="5">
        <f>'Raw Data (NEAF)'!K43/'1 minus TOT (NEAF)'!K64</f>
        <v>3.0061992257267867</v>
      </c>
      <c r="L43" s="5">
        <f>'Raw Data (NEAF)'!L43/'1 minus TOT (NEAF)'!L64</f>
        <v>1.0032587455132458</v>
      </c>
      <c r="M43" s="5">
        <f>'Raw Data (NEAF)'!M43/'1 minus TOT (NEAF)'!M64</f>
        <v>1.0037669490746202</v>
      </c>
      <c r="N43" s="5">
        <f>'Raw Data (NEAF)'!N43/'1 minus TOT (NEAF)'!N64</f>
        <v>8.038240116375535</v>
      </c>
      <c r="O43" s="5">
        <f>'Raw Data (NEAF)'!O43/'1 minus TOT (NEAF)'!O64</f>
        <v>4.0248460286579268</v>
      </c>
      <c r="P43" s="5">
        <f>'Raw Data (NEAF)'!P43/'1 minus TOT (NEAF)'!P64</f>
        <v>10.090803303003433</v>
      </c>
      <c r="Q43" s="5">
        <f>'Raw Data (NEAF)'!Q43/'1 minus TOT (NEAF)'!Q64</f>
        <v>11.136908819765106</v>
      </c>
      <c r="R43" s="5">
        <f>'Raw Data (NEAF)'!R43/'1 minus TOT (NEAF)'!R64</f>
        <v>12.223345941287244</v>
      </c>
      <c r="S43" s="5">
        <f>'Raw Data (NEAF)'!S43/'1 minus TOT (NEAF)'!S64</f>
        <v>13.333911886841422</v>
      </c>
      <c r="T43" s="5">
        <f>'Raw Data (NEAF)'!T43/'1 minus TOT (NEAF)'!T64</f>
        <v>22.812154188056279</v>
      </c>
      <c r="U43" s="5">
        <f>'Raw Data (NEAF)'!U43/'1 minus TOT (NEAF)'!U64</f>
        <v>13.7267221719062</v>
      </c>
      <c r="V43" s="5">
        <f>'Raw Data (NEAF)'!V43/'1 minus TOT (NEAF)'!V64</f>
        <v>11.839336915671376</v>
      </c>
      <c r="W43" s="5">
        <f>'Raw Data (NEAF)'!W43/'1 minus TOT (NEAF)'!W64</f>
        <v>5.4663911628507122</v>
      </c>
      <c r="X43" s="5">
        <f>'Raw Data (NEAF)'!X43/'1 minus TOT (NEAF)'!X64</f>
        <v>5.6191537984696946</v>
      </c>
      <c r="Y43" s="5">
        <f>'Raw Data (NEAF)'!Y43/'1 minus TOT (NEAF)'!Y64</f>
        <v>2.3676551253738318</v>
      </c>
      <c r="Z43" s="5">
        <f>'Raw Data (NEAF)'!Z43/'1 minus TOT (NEAF)'!Z64</f>
        <v>3.8303718904850093</v>
      </c>
      <c r="AA43" s="5">
        <f>'Raw Data (NEAF)'!AA43/'1 minus TOT (NEAF)'!AA64</f>
        <v>1.2961403508771929</v>
      </c>
      <c r="AB43" s="5">
        <f>'Raw Data (NEAF)'!AB43/'1 minus TOT (NEAF)'!AB64</f>
        <v>0</v>
      </c>
      <c r="AC43" s="5"/>
      <c r="AD43" s="9"/>
    </row>
    <row r="44" spans="1:30" s="6" customFormat="1">
      <c r="A44" s="4">
        <v>1962</v>
      </c>
      <c r="B44" s="5">
        <f t="shared" ref="B44:B79" si="1">SUM(H44:AB44)</f>
        <v>147.60062288609885</v>
      </c>
      <c r="C44" s="5">
        <f>'Raw Data (NEAF)'!C44/'1 minus TOT (NEAF)'!C65</f>
        <v>0</v>
      </c>
      <c r="D44" s="5">
        <f>'Raw Data (NEAF)'!D44/'1 minus TOT (NEAF)'!D65</f>
        <v>4.0095216326716718</v>
      </c>
      <c r="E44" s="5">
        <f>'Raw Data (NEAF)'!E44/'1 minus TOT (NEAF)'!E65</f>
        <v>2.0031221507129482</v>
      </c>
      <c r="F44" s="5">
        <f>'Raw Data (NEAF)'!F44/'1 minus TOT (NEAF)'!F65</f>
        <v>4.0040042965834495</v>
      </c>
      <c r="G44" s="5">
        <f>'Raw Data (NEAF)'!G44/'1 minus TOT (NEAF)'!G65</f>
        <v>4.0038032211374732</v>
      </c>
      <c r="H44" s="5">
        <f>'Raw Data (NEAF)'!H44/('1 minus TOT (NEAF)'!C65+'1 minus TOT (NEAF)'!D65+'1 minus TOT (NEAF)'!E65+'1 minus TOT (NEAF)'!F65+'1 minus TOT (NEAF)'!G65)</f>
        <v>2.8277069470387541</v>
      </c>
      <c r="I44" s="5">
        <f>'Raw Data (NEAF)'!I44/'1 minus TOT (NEAF)'!I65</f>
        <v>13.008408961811766</v>
      </c>
      <c r="J44" s="5">
        <f>'Raw Data (NEAF)'!J44/'1 minus TOT (NEAF)'!J65</f>
        <v>2.0013968803430515</v>
      </c>
      <c r="K44" s="5">
        <f>'Raw Data (NEAF)'!K44/'1 minus TOT (NEAF)'!K65</f>
        <v>1.0022334790369456</v>
      </c>
      <c r="L44" s="5">
        <f>'Raw Data (NEAF)'!L44/'1 minus TOT (NEAF)'!L65</f>
        <v>1.0036353092435739</v>
      </c>
      <c r="M44" s="5">
        <f>'Raw Data (NEAF)'!M44/'1 minus TOT (NEAF)'!M65</f>
        <v>0</v>
      </c>
      <c r="N44" s="5">
        <f>'Raw Data (NEAF)'!N44/'1 minus TOT (NEAF)'!N65</f>
        <v>3.0145493715207556</v>
      </c>
      <c r="O44" s="5">
        <f>'Raw Data (NEAF)'!O44/'1 minus TOT (NEAF)'!O65</f>
        <v>6.0377853308717597</v>
      </c>
      <c r="P44" s="5">
        <f>'Raw Data (NEAF)'!P44/'1 minus TOT (NEAF)'!P65</f>
        <v>9.081707446336571</v>
      </c>
      <c r="Q44" s="5">
        <f>'Raw Data (NEAF)'!Q44/'1 minus TOT (NEAF)'!Q65</f>
        <v>9.1109414756751335</v>
      </c>
      <c r="R44" s="5">
        <f>'Raw Data (NEAF)'!R44/'1 minus TOT (NEAF)'!R65</f>
        <v>15.27466753968703</v>
      </c>
      <c r="S44" s="5">
        <f>'Raw Data (NEAF)'!S44/'1 minus TOT (NEAF)'!S65</f>
        <v>23.57512487874434</v>
      </c>
      <c r="T44" s="5">
        <f>'Raw Data (NEAF)'!T44/'1 minus TOT (NEAF)'!T65</f>
        <v>20.693358240597565</v>
      </c>
      <c r="U44" s="5">
        <f>'Raw Data (NEAF)'!U44/'1 minus TOT (NEAF)'!U65</f>
        <v>16.872822464672907</v>
      </c>
      <c r="V44" s="5">
        <f>'Raw Data (NEAF)'!V44/'1 minus TOT (NEAF)'!V65</f>
        <v>9.6593341436660634</v>
      </c>
      <c r="W44" s="5">
        <f>'Raw Data (NEAF)'!W44/'1 minus TOT (NEAF)'!W65</f>
        <v>8.7282856580884882</v>
      </c>
      <c r="X44" s="5">
        <f>'Raw Data (NEAF)'!X44/'1 minus TOT (NEAF)'!X65</f>
        <v>3.3571533676908722</v>
      </c>
      <c r="Y44" s="5">
        <f>'Raw Data (NEAF)'!Y44/'1 minus TOT (NEAF)'!Y65</f>
        <v>2.3515113910732834</v>
      </c>
      <c r="Z44" s="5">
        <f>'Raw Data (NEAF)'!Z44/'1 minus TOT (NEAF)'!Z65</f>
        <v>0</v>
      </c>
      <c r="AA44" s="5">
        <f>'Raw Data (NEAF)'!AA44/'1 minus TOT (NEAF)'!AA65</f>
        <v>0</v>
      </c>
      <c r="AB44" s="5">
        <f>'Raw Data (NEAF)'!AB44/'1 minus TOT (NEAF)'!AB65</f>
        <v>0</v>
      </c>
      <c r="AC44" s="5"/>
    </row>
    <row r="45" spans="1:30" s="6" customFormat="1">
      <c r="A45" s="4">
        <v>1963</v>
      </c>
      <c r="B45" s="5">
        <f t="shared" si="1"/>
        <v>116.7452180571854</v>
      </c>
      <c r="C45" s="5">
        <f>'Raw Data (NEAF)'!C45/'1 minus TOT (NEAF)'!C66</f>
        <v>2.0771263132346314</v>
      </c>
      <c r="D45" s="5">
        <f>'Raw Data (NEAF)'!D45/'1 minus TOT (NEAF)'!D66</f>
        <v>1.0020788139469821</v>
      </c>
      <c r="E45" s="5">
        <f>'Raw Data (NEAF)'!E45/'1 minus TOT (NEAF)'!E66</f>
        <v>0</v>
      </c>
      <c r="F45" s="5">
        <f>'Raw Data (NEAF)'!F45/'1 minus TOT (NEAF)'!F66</f>
        <v>2.002050089525552</v>
      </c>
      <c r="G45" s="5">
        <f>'Raw Data (NEAF)'!G45/'1 minus TOT (NEAF)'!G66</f>
        <v>1.0009254337556108</v>
      </c>
      <c r="H45" s="5">
        <f>'Raw Data (NEAF)'!H45/('1 minus TOT (NEAF)'!C66+'1 minus TOT (NEAF)'!D66+'1 minus TOT (NEAF)'!E66+'1 minus TOT (NEAF)'!F66+'1 minus TOT (NEAF)'!G66)</f>
        <v>1.2102582642177255</v>
      </c>
      <c r="I45" s="5">
        <f>'Raw Data (NEAF)'!I45/'1 minus TOT (NEAF)'!I66</f>
        <v>9.005238601698661</v>
      </c>
      <c r="J45" s="5">
        <f>'Raw Data (NEAF)'!J45/'1 minus TOT (NEAF)'!J66</f>
        <v>1.0006582313230761</v>
      </c>
      <c r="K45" s="5">
        <f>'Raw Data (NEAF)'!K45/'1 minus TOT (NEAF)'!K66</f>
        <v>0</v>
      </c>
      <c r="L45" s="5">
        <f>'Raw Data (NEAF)'!L45/'1 minus TOT (NEAF)'!L66</f>
        <v>0</v>
      </c>
      <c r="M45" s="5">
        <f>'Raw Data (NEAF)'!M45/'1 minus TOT (NEAF)'!M66</f>
        <v>0</v>
      </c>
      <c r="N45" s="5">
        <f>'Raw Data (NEAF)'!N45/'1 minus TOT (NEAF)'!N66</f>
        <v>1.0048723225300717</v>
      </c>
      <c r="O45" s="5">
        <f>'Raw Data (NEAF)'!O45/'1 minus TOT (NEAF)'!O66</f>
        <v>3.0183111321208278</v>
      </c>
      <c r="P45" s="5">
        <f>'Raw Data (NEAF)'!P45/'1 minus TOT (NEAF)'!P66</f>
        <v>5.0438907747699773</v>
      </c>
      <c r="Q45" s="5">
        <f>'Raw Data (NEAF)'!Q45/'1 minus TOT (NEAF)'!Q66</f>
        <v>14.173189797570366</v>
      </c>
      <c r="R45" s="5">
        <f>'Raw Data (NEAF)'!R45/'1 minus TOT (NEAF)'!R66</f>
        <v>12.213392478275287</v>
      </c>
      <c r="S45" s="5">
        <f>'Raw Data (NEAF)'!S45/'1 minus TOT (NEAF)'!S66</f>
        <v>11.271106805124216</v>
      </c>
      <c r="T45" s="5">
        <f>'Raw Data (NEAF)'!T45/'1 minus TOT (NEAF)'!T66</f>
        <v>16.541956065256016</v>
      </c>
      <c r="U45" s="5">
        <f>'Raw Data (NEAF)'!U45/'1 minus TOT (NEAF)'!U66</f>
        <v>12.652668881183761</v>
      </c>
      <c r="V45" s="5">
        <f>'Raw Data (NEAF)'!V45/'1 minus TOT (NEAF)'!V66</f>
        <v>16.058330178061091</v>
      </c>
      <c r="W45" s="5">
        <f>'Raw Data (NEAF)'!W45/'1 minus TOT (NEAF)'!W66</f>
        <v>7.6356383441507596</v>
      </c>
      <c r="X45" s="5">
        <f>'Raw Data (NEAF)'!X45/'1 minus TOT (NEAF)'!X66</f>
        <v>2.2207338175979325</v>
      </c>
      <c r="Y45" s="5">
        <f>'Raw Data (NEAF)'!Y45/'1 minus TOT (NEAF)'!Y66</f>
        <v>1.1655831266567918</v>
      </c>
      <c r="Z45" s="5">
        <f>'Raw Data (NEAF)'!Z45/'1 minus TOT (NEAF)'!Z66</f>
        <v>1.2332903754905982</v>
      </c>
      <c r="AA45" s="5">
        <f>'Raw Data (NEAF)'!AA45/'1 minus TOT (NEAF)'!AA66</f>
        <v>1.2960988611582263</v>
      </c>
      <c r="AB45" s="5">
        <f>'Raw Data (NEAF)'!AB45/'1 minus TOT (NEAF)'!AB66</f>
        <v>0</v>
      </c>
      <c r="AC45" s="5"/>
    </row>
    <row r="46" spans="1:30" s="6" customFormat="1">
      <c r="A46" s="4">
        <v>1964</v>
      </c>
      <c r="B46" s="5">
        <f t="shared" si="1"/>
        <v>137.46246377662402</v>
      </c>
      <c r="C46" s="5">
        <f>'Raw Data (NEAF)'!C46/'1 minus TOT (NEAF)'!C67</f>
        <v>0</v>
      </c>
      <c r="D46" s="5">
        <f>'Raw Data (NEAF)'!D46/'1 minus TOT (NEAF)'!D67</f>
        <v>0</v>
      </c>
      <c r="E46" s="5">
        <f>'Raw Data (NEAF)'!E46/'1 minus TOT (NEAF)'!E67</f>
        <v>2.0026853512629179</v>
      </c>
      <c r="F46" s="5">
        <f>'Raw Data (NEAF)'!F46/'1 minus TOT (NEAF)'!F67</f>
        <v>1.0009851926742515</v>
      </c>
      <c r="G46" s="5">
        <f>'Raw Data (NEAF)'!G46/'1 minus TOT (NEAF)'!G67</f>
        <v>2.001647443206755</v>
      </c>
      <c r="H46" s="5">
        <f>'Raw Data (NEAF)'!H46/('1 minus TOT (NEAF)'!C67+'1 minus TOT (NEAF)'!D67+'1 minus TOT (NEAF)'!E67+'1 minus TOT (NEAF)'!F67+'1 minus TOT (NEAF)'!G67)</f>
        <v>1.0081666921784453</v>
      </c>
      <c r="I46" s="5">
        <f>'Raw Data (NEAF)'!I46/'1 minus TOT (NEAF)'!I67</f>
        <v>11.006933827829405</v>
      </c>
      <c r="J46" s="5">
        <f>'Raw Data (NEAF)'!J46/'1 minus TOT (NEAF)'!J67</f>
        <v>3.0018849285482001</v>
      </c>
      <c r="K46" s="5">
        <f>'Raw Data (NEAF)'!K46/'1 minus TOT (NEAF)'!K67</f>
        <v>3.0062601564894549</v>
      </c>
      <c r="L46" s="5">
        <f>'Raw Data (NEAF)'!L46/'1 minus TOT (NEAF)'!L67</f>
        <v>1.003977431414937</v>
      </c>
      <c r="M46" s="5">
        <f>'Raw Data (NEAF)'!M46/'1 minus TOT (NEAF)'!M67</f>
        <v>1.0042106614828257</v>
      </c>
      <c r="N46" s="5">
        <f>'Raw Data (NEAF)'!N46/'1 minus TOT (NEAF)'!N67</f>
        <v>2.0093323857989729</v>
      </c>
      <c r="O46" s="5">
        <f>'Raw Data (NEAF)'!O46/'1 minus TOT (NEAF)'!O67</f>
        <v>6.03675061261049</v>
      </c>
      <c r="P46" s="5">
        <f>'Raw Data (NEAF)'!P46/'1 minus TOT (NEAF)'!P67</f>
        <v>9.0737638356042662</v>
      </c>
      <c r="Q46" s="5">
        <f>'Raw Data (NEAF)'!Q46/'1 minus TOT (NEAF)'!Q67</f>
        <v>9.105264891062804</v>
      </c>
      <c r="R46" s="5">
        <f>'Raw Data (NEAF)'!R46/'1 minus TOT (NEAF)'!R67</f>
        <v>15.252491924703449</v>
      </c>
      <c r="S46" s="5">
        <f>'Raw Data (NEAF)'!S46/'1 minus TOT (NEAF)'!S67</f>
        <v>22.523376195420525</v>
      </c>
      <c r="T46" s="5">
        <f>'Raw Data (NEAF)'!T46/'1 minus TOT (NEAF)'!T67</f>
        <v>12.403526185042391</v>
      </c>
      <c r="U46" s="5">
        <f>'Raw Data (NEAF)'!U46/'1 minus TOT (NEAF)'!U67</f>
        <v>12.598376813515483</v>
      </c>
      <c r="V46" s="5">
        <f>'Raw Data (NEAF)'!V46/'1 minus TOT (NEAF)'!V67</f>
        <v>10.709443488880872</v>
      </c>
      <c r="W46" s="5">
        <f>'Raw Data (NEAF)'!W46/'1 minus TOT (NEAF)'!W67</f>
        <v>8.7150457687027334</v>
      </c>
      <c r="X46" s="5">
        <f>'Raw Data (NEAF)'!X46/'1 minus TOT (NEAF)'!X67</f>
        <v>6.6692485262414865</v>
      </c>
      <c r="Y46" s="5">
        <f>'Raw Data (NEAF)'!Y46/'1 minus TOT (NEAF)'!Y67</f>
        <v>2.3344094510972679</v>
      </c>
      <c r="Z46" s="5">
        <f>'Raw Data (NEAF)'!Z46/'1 minus TOT (NEAF)'!Z67</f>
        <v>0</v>
      </c>
      <c r="AA46" s="5">
        <f>'Raw Data (NEAF)'!AA46/'1 minus TOT (NEAF)'!AA67</f>
        <v>0</v>
      </c>
      <c r="AB46" s="5">
        <f>'Raw Data (NEAF)'!AB46/'1 minus TOT (NEAF)'!AB67</f>
        <v>0</v>
      </c>
      <c r="AC46" s="5"/>
    </row>
    <row r="47" spans="1:30" s="6" customFormat="1">
      <c r="A47" s="4">
        <v>1965</v>
      </c>
      <c r="B47" s="5">
        <f t="shared" si="1"/>
        <v>141.64898623136483</v>
      </c>
      <c r="C47" s="5">
        <f>'Raw Data (NEAF)'!C47/'1 minus TOT (NEAF)'!C68</f>
        <v>1.0339334775238207</v>
      </c>
      <c r="D47" s="5">
        <f>'Raw Data (NEAF)'!D47/'1 minus TOT (NEAF)'!D68</f>
        <v>0</v>
      </c>
      <c r="E47" s="5">
        <f>'Raw Data (NEAF)'!E47/'1 minus TOT (NEAF)'!E68</f>
        <v>1.0012958672291461</v>
      </c>
      <c r="F47" s="5">
        <f>'Raw Data (NEAF)'!F47/'1 minus TOT (NEAF)'!F68</f>
        <v>4.0035364683737091</v>
      </c>
      <c r="G47" s="5">
        <f>'Raw Data (NEAF)'!G47/'1 minus TOT (NEAF)'!G68</f>
        <v>5.0034946999620207</v>
      </c>
      <c r="H47" s="5">
        <f>'Raw Data (NEAF)'!H47/('1 minus TOT (NEAF)'!C68+'1 minus TOT (NEAF)'!D68+'1 minus TOT (NEAF)'!E68+'1 minus TOT (NEAF)'!F68+'1 minus TOT (NEAF)'!G68)</f>
        <v>2.2167302577685386</v>
      </c>
      <c r="I47" s="5">
        <f>'Raw Data (NEAF)'!I47/'1 minus TOT (NEAF)'!I68</f>
        <v>6.0031514230992515</v>
      </c>
      <c r="J47" s="5">
        <f>'Raw Data (NEAF)'!J47/'1 minus TOT (NEAF)'!J68</f>
        <v>1.0005922281223893</v>
      </c>
      <c r="K47" s="5">
        <f>'Raw Data (NEAF)'!K47/'1 minus TOT (NEAF)'!K68</f>
        <v>4.0079456005616718</v>
      </c>
      <c r="L47" s="5">
        <f>'Raw Data (NEAF)'!L47/'1 minus TOT (NEAF)'!L68</f>
        <v>4.0151712891824163</v>
      </c>
      <c r="M47" s="5">
        <f>'Raw Data (NEAF)'!M47/'1 minus TOT (NEAF)'!M68</f>
        <v>1.0040562971455818</v>
      </c>
      <c r="N47" s="5">
        <f>'Raw Data (NEAF)'!N47/'1 minus TOT (NEAF)'!N68</f>
        <v>4.0194286705446221</v>
      </c>
      <c r="O47" s="5">
        <f>'Raw Data (NEAF)'!O47/'1 minus TOT (NEAF)'!O68</f>
        <v>4.0249290653928931</v>
      </c>
      <c r="P47" s="5">
        <f>'Raw Data (NEAF)'!P47/'1 minus TOT (NEAF)'!P68</f>
        <v>5.0423141542489232</v>
      </c>
      <c r="Q47" s="5">
        <f>'Raw Data (NEAF)'!Q47/'1 minus TOT (NEAF)'!Q68</f>
        <v>3.0375032107412188</v>
      </c>
      <c r="R47" s="5">
        <f>'Raw Data (NEAF)'!R47/'1 minus TOT (NEAF)'!R68</f>
        <v>20.343109867025056</v>
      </c>
      <c r="S47" s="5">
        <f>'Raw Data (NEAF)'!S47/'1 minus TOT (NEAF)'!S68</f>
        <v>13.317968996121799</v>
      </c>
      <c r="T47" s="5">
        <f>'Raw Data (NEAF)'!T47/'1 minus TOT (NEAF)'!T68</f>
        <v>17.578019965423927</v>
      </c>
      <c r="U47" s="5">
        <f>'Raw Data (NEAF)'!U47/'1 minus TOT (NEAF)'!U68</f>
        <v>18.910945617138857</v>
      </c>
      <c r="V47" s="5">
        <f>'Raw Data (NEAF)'!V47/'1 minus TOT (NEAF)'!V68</f>
        <v>15.013547843785751</v>
      </c>
      <c r="W47" s="5">
        <f>'Raw Data (NEAF)'!W47/'1 minus TOT (NEAF)'!W68</f>
        <v>15.312889330627867</v>
      </c>
      <c r="X47" s="5">
        <f>'Raw Data (NEAF)'!X47/'1 minus TOT (NEAF)'!X68</f>
        <v>4.4554322766794607</v>
      </c>
      <c r="Y47" s="5">
        <f>'Raw Data (NEAF)'!Y47/'1 minus TOT (NEAF)'!Y68</f>
        <v>2.3452501377546406</v>
      </c>
      <c r="Z47" s="5">
        <f>'Raw Data (NEAF)'!Z47/'1 minus TOT (NEAF)'!Z68</f>
        <v>0</v>
      </c>
      <c r="AA47" s="5">
        <f>'Raw Data (NEAF)'!AA47/'1 minus TOT (NEAF)'!AA68</f>
        <v>0</v>
      </c>
      <c r="AB47" s="5">
        <f>'Raw Data (NEAF)'!AB47/'1 minus TOT (NEAF)'!AB68</f>
        <v>0</v>
      </c>
      <c r="AC47" s="5"/>
    </row>
    <row r="48" spans="1:30" s="6" customFormat="1">
      <c r="A48" s="4">
        <v>1966</v>
      </c>
      <c r="B48" s="5">
        <f t="shared" si="1"/>
        <v>146.55171068227571</v>
      </c>
      <c r="C48" s="5">
        <f>'Raw Data (NEAF)'!C48/'1 minus TOT (NEAF)'!C69</f>
        <v>2.0668569734974342</v>
      </c>
      <c r="D48" s="5">
        <f>'Raw Data (NEAF)'!D48/'1 minus TOT (NEAF)'!D69</f>
        <v>0</v>
      </c>
      <c r="E48" s="5">
        <f>'Raw Data (NEAF)'!E48/'1 minus TOT (NEAF)'!E69</f>
        <v>0</v>
      </c>
      <c r="F48" s="5">
        <f>'Raw Data (NEAF)'!F48/'1 minus TOT (NEAF)'!F69</f>
        <v>3.0030620216072892</v>
      </c>
      <c r="G48" s="5">
        <f>'Raw Data (NEAF)'!G48/'1 minus TOT (NEAF)'!G69</f>
        <v>2.0016300031529943</v>
      </c>
      <c r="H48" s="5">
        <f>'Raw Data (NEAF)'!H48/('1 minus TOT (NEAF)'!C69+'1 minus TOT (NEAF)'!D69+'1 minus TOT (NEAF)'!E69+'1 minus TOT (NEAF)'!F69+'1 minus TOT (NEAF)'!G69)</f>
        <v>1.4105929843427889</v>
      </c>
      <c r="I48" s="5">
        <f>'Raw Data (NEAF)'!I48/'1 minus TOT (NEAF)'!I69</f>
        <v>4.0023967867951145</v>
      </c>
      <c r="J48" s="5">
        <f>'Raw Data (NEAF)'!J48/'1 minus TOT (NEAF)'!J69</f>
        <v>0</v>
      </c>
      <c r="K48" s="5">
        <f>'Raw Data (NEAF)'!K48/'1 minus TOT (NEAF)'!K69</f>
        <v>2.0036224320444576</v>
      </c>
      <c r="L48" s="5">
        <f>'Raw Data (NEAF)'!L48/'1 minus TOT (NEAF)'!L69</f>
        <v>2.006848744082192</v>
      </c>
      <c r="M48" s="5">
        <f>'Raw Data (NEAF)'!M48/'1 minus TOT (NEAF)'!M69</f>
        <v>2.0081801403881401</v>
      </c>
      <c r="N48" s="5">
        <f>'Raw Data (NEAF)'!N48/'1 minus TOT (NEAF)'!N69</f>
        <v>2.0090494922127702</v>
      </c>
      <c r="O48" s="5">
        <f>'Raw Data (NEAF)'!O48/'1 minus TOT (NEAF)'!O69</f>
        <v>4.0234718945025092</v>
      </c>
      <c r="P48" s="5">
        <f>'Raw Data (NEAF)'!P48/'1 minus TOT (NEAF)'!P69</f>
        <v>5.0397606030310627</v>
      </c>
      <c r="Q48" s="5">
        <f>'Raw Data (NEAF)'!Q48/'1 minus TOT (NEAF)'!Q69</f>
        <v>12.142299119278814</v>
      </c>
      <c r="R48" s="5">
        <f>'Raw Data (NEAF)'!R48/'1 minus TOT (NEAF)'!R69</f>
        <v>14.237122385731896</v>
      </c>
      <c r="S48" s="5">
        <f>'Raw Data (NEAF)'!S48/'1 minus TOT (NEAF)'!S69</f>
        <v>25.599278093385159</v>
      </c>
      <c r="T48" s="5">
        <f>'Raw Data (NEAF)'!T48/'1 minus TOT (NEAF)'!T69</f>
        <v>11.376307565287693</v>
      </c>
      <c r="U48" s="5">
        <f>'Raw Data (NEAF)'!U48/'1 minus TOT (NEAF)'!U69</f>
        <v>18.889328355001719</v>
      </c>
      <c r="V48" s="5">
        <f>'Raw Data (NEAF)'!V48/'1 minus TOT (NEAF)'!V69</f>
        <v>18.242007918665347</v>
      </c>
      <c r="W48" s="5">
        <f>'Raw Data (NEAF)'!W48/'1 minus TOT (NEAF)'!W69</f>
        <v>10.926209417963257</v>
      </c>
      <c r="X48" s="5">
        <f>'Raw Data (NEAF)'!X48/'1 minus TOT (NEAF)'!X69</f>
        <v>7.832763952132237</v>
      </c>
      <c r="Y48" s="5">
        <f>'Raw Data (NEAF)'!Y48/'1 minus TOT (NEAF)'!Y69</f>
        <v>2.3443336565201953</v>
      </c>
      <c r="Z48" s="5">
        <f>'Raw Data (NEAF)'!Z48/'1 minus TOT (NEAF)'!Z69</f>
        <v>0</v>
      </c>
      <c r="AA48" s="5">
        <f>'Raw Data (NEAF)'!AA48/'1 minus TOT (NEAF)'!AA69</f>
        <v>1.3228690641764356</v>
      </c>
      <c r="AB48" s="5">
        <f>'Raw Data (NEAF)'!AB48/'1 minus TOT (NEAF)'!AB69</f>
        <v>1.1352680767338907</v>
      </c>
      <c r="AC48" s="5"/>
    </row>
    <row r="49" spans="1:29" s="6" customFormat="1">
      <c r="A49" s="4">
        <v>1967</v>
      </c>
      <c r="B49" s="5">
        <f t="shared" si="1"/>
        <v>149.46927439679541</v>
      </c>
      <c r="C49" s="5">
        <f>'Raw Data (NEAF)'!C49/'1 minus TOT (NEAF)'!C70</f>
        <v>2.0645346427318816</v>
      </c>
      <c r="D49" s="5">
        <f>'Raw Data (NEAF)'!D49/'1 minus TOT (NEAF)'!D70</f>
        <v>1.001750536187856</v>
      </c>
      <c r="E49" s="5">
        <f>'Raw Data (NEAF)'!E49/'1 minus TOT (NEAF)'!E70</f>
        <v>3.0033059581630996</v>
      </c>
      <c r="F49" s="5">
        <f>'Raw Data (NEAF)'!F49/'1 minus TOT (NEAF)'!F70</f>
        <v>3.0026338458487492</v>
      </c>
      <c r="G49" s="5">
        <f>'Raw Data (NEAF)'!G49/'1 minus TOT (NEAF)'!G70</f>
        <v>6.004854205153169</v>
      </c>
      <c r="H49" s="5">
        <f>'Raw Data (NEAF)'!H49/('1 minus TOT (NEAF)'!C70+'1 minus TOT (NEAF)'!D70+'1 minus TOT (NEAF)'!E70+'1 minus TOT (NEAF)'!F70+'1 minus TOT (NEAF)'!G70)</f>
        <v>3.0216303384365171</v>
      </c>
      <c r="I49" s="5">
        <f>'Raw Data (NEAF)'!I49/'1 minus TOT (NEAF)'!I70</f>
        <v>8.004335624856612</v>
      </c>
      <c r="J49" s="5">
        <f>'Raw Data (NEAF)'!J49/'1 minus TOT (NEAF)'!J70</f>
        <v>2.0011124158402329</v>
      </c>
      <c r="K49" s="5">
        <f>'Raw Data (NEAF)'!K49/'1 minus TOT (NEAF)'!K70</f>
        <v>0</v>
      </c>
      <c r="L49" s="5">
        <f>'Raw Data (NEAF)'!L49/'1 minus TOT (NEAF)'!L70</f>
        <v>0</v>
      </c>
      <c r="M49" s="5">
        <f>'Raw Data (NEAF)'!M49/'1 minus TOT (NEAF)'!M70</f>
        <v>0</v>
      </c>
      <c r="N49" s="5">
        <f>'Raw Data (NEAF)'!N49/'1 minus TOT (NEAF)'!N70</f>
        <v>0</v>
      </c>
      <c r="O49" s="5">
        <f>'Raw Data (NEAF)'!O49/'1 minus TOT (NEAF)'!O70</f>
        <v>1.0054055633095904</v>
      </c>
      <c r="P49" s="5">
        <f>'Raw Data (NEAF)'!P49/'1 minus TOT (NEAF)'!P70</f>
        <v>6.0456533312589187</v>
      </c>
      <c r="Q49" s="5">
        <f>'Raw Data (NEAF)'!Q49/'1 minus TOT (NEAF)'!Q70</f>
        <v>15.164446615867401</v>
      </c>
      <c r="R49" s="5">
        <f>'Raw Data (NEAF)'!R49/'1 minus TOT (NEAF)'!R70</f>
        <v>7.1131690163968493</v>
      </c>
      <c r="S49" s="5">
        <f>'Raw Data (NEAF)'!S49/'1 minus TOT (NEAF)'!S70</f>
        <v>17.390766301185241</v>
      </c>
      <c r="T49" s="5">
        <f>'Raw Data (NEAF)'!T49/'1 minus TOT (NEAF)'!T70</f>
        <v>21.688490155269118</v>
      </c>
      <c r="U49" s="5">
        <f>'Raw Data (NEAF)'!U49/'1 minus TOT (NEAF)'!U70</f>
        <v>25.142410549803898</v>
      </c>
      <c r="V49" s="5">
        <f>'Raw Data (NEAF)'!V49/'1 minus TOT (NEAF)'!V70</f>
        <v>22.495858586340248</v>
      </c>
      <c r="W49" s="5">
        <f>'Raw Data (NEAF)'!W49/'1 minus TOT (NEAF)'!W70</f>
        <v>4.3520253744178508</v>
      </c>
      <c r="X49" s="5">
        <f>'Raw Data (NEAF)'!X49/'1 minus TOT (NEAF)'!X70</f>
        <v>10.010738874363312</v>
      </c>
      <c r="Y49" s="5">
        <f>'Raw Data (NEAF)'!Y49/'1 minus TOT (NEAF)'!Y70</f>
        <v>3.5032775768535265</v>
      </c>
      <c r="Z49" s="5">
        <f>'Raw Data (NEAF)'!Z49/'1 minus TOT (NEAF)'!Z70</f>
        <v>1.2284343745997741</v>
      </c>
      <c r="AA49" s="5">
        <f>'Raw Data (NEAF)'!AA49/'1 minus TOT (NEAF)'!AA70</f>
        <v>1.3015196979963217</v>
      </c>
      <c r="AB49" s="5">
        <f>'Raw Data (NEAF)'!AB49/'1 minus TOT (NEAF)'!AB70</f>
        <v>0</v>
      </c>
      <c r="AC49" s="5"/>
    </row>
    <row r="50" spans="1:29" s="6" customFormat="1">
      <c r="A50" s="4">
        <v>1968</v>
      </c>
      <c r="B50" s="5">
        <f t="shared" si="1"/>
        <v>156.91609311043041</v>
      </c>
      <c r="C50" s="5">
        <f>'Raw Data (NEAF)'!C50/'1 minus TOT (NEAF)'!C71</f>
        <v>1.0306992808441622</v>
      </c>
      <c r="D50" s="5">
        <f>'Raw Data (NEAF)'!D50/'1 minus TOT (NEAF)'!D71</f>
        <v>1.0015530548623501</v>
      </c>
      <c r="E50" s="5">
        <f>'Raw Data (NEAF)'!E50/'1 minus TOT (NEAF)'!E71</f>
        <v>0</v>
      </c>
      <c r="F50" s="5">
        <f>'Raw Data (NEAF)'!F50/'1 minus TOT (NEAF)'!F71</f>
        <v>4.0034610713595313</v>
      </c>
      <c r="G50" s="5">
        <f>'Raw Data (NEAF)'!G50/'1 minus TOT (NEAF)'!G71</f>
        <v>3.0021834713280349</v>
      </c>
      <c r="H50" s="5">
        <f>'Raw Data (NEAF)'!H50/('1 minus TOT (NEAF)'!C71+'1 minus TOT (NEAF)'!D71+'1 minus TOT (NEAF)'!E71+'1 minus TOT (NEAF)'!F71+'1 minus TOT (NEAF)'!G71)</f>
        <v>1.812315459419763</v>
      </c>
      <c r="I50" s="5">
        <f>'Raw Data (NEAF)'!I50/'1 minus TOT (NEAF)'!I71</f>
        <v>6.0031108298342986</v>
      </c>
      <c r="J50" s="5">
        <f>'Raw Data (NEAF)'!J50/'1 minus TOT (NEAF)'!J71</f>
        <v>3.0016528551387744</v>
      </c>
      <c r="K50" s="5">
        <f>'Raw Data (NEAF)'!K50/'1 minus TOT (NEAF)'!K71</f>
        <v>2.003165134421514</v>
      </c>
      <c r="L50" s="5">
        <f>'Raw Data (NEAF)'!L50/'1 minus TOT (NEAF)'!L71</f>
        <v>3.0089786793984454</v>
      </c>
      <c r="M50" s="5">
        <f>'Raw Data (NEAF)'!M50/'1 minus TOT (NEAF)'!M71</f>
        <v>2.0073846258881471</v>
      </c>
      <c r="N50" s="5">
        <f>'Raw Data (NEAF)'!N50/'1 minus TOT (NEAF)'!N71</f>
        <v>2.0082820108055226</v>
      </c>
      <c r="O50" s="5">
        <f>'Raw Data (NEAF)'!O50/'1 minus TOT (NEAF)'!O71</f>
        <v>5.0256486384365173</v>
      </c>
      <c r="P50" s="5">
        <f>'Raw Data (NEAF)'!P50/'1 minus TOT (NEAF)'!P71</f>
        <v>7.0504574794393422</v>
      </c>
      <c r="Q50" s="5">
        <f>'Raw Data (NEAF)'!Q50/'1 minus TOT (NEAF)'!Q71</f>
        <v>11.113108545555846</v>
      </c>
      <c r="R50" s="5">
        <f>'Raw Data (NEAF)'!R50/'1 minus TOT (NEAF)'!R71</f>
        <v>12.185487728755941</v>
      </c>
      <c r="S50" s="5">
        <f>'Raw Data (NEAF)'!S50/'1 minus TOT (NEAF)'!S71</f>
        <v>21.458872217843609</v>
      </c>
      <c r="T50" s="5">
        <f>'Raw Data (NEAF)'!T50/'1 minus TOT (NEAF)'!T71</f>
        <v>15.473478331097736</v>
      </c>
      <c r="U50" s="5">
        <f>'Raw Data (NEAF)'!U50/'1 minus TOT (NEAF)'!U71</f>
        <v>21.949905643086804</v>
      </c>
      <c r="V50" s="5">
        <f>'Raw Data (NEAF)'!V50/'1 minus TOT (NEAF)'!V71</f>
        <v>14.934495275373985</v>
      </c>
      <c r="W50" s="5">
        <f>'Raw Data (NEAF)'!W50/'1 minus TOT (NEAF)'!W71</f>
        <v>9.7735356477254722</v>
      </c>
      <c r="X50" s="5">
        <f>'Raw Data (NEAF)'!X50/'1 minus TOT (NEAF)'!X71</f>
        <v>11.158568395065357</v>
      </c>
      <c r="Y50" s="5">
        <f>'Raw Data (NEAF)'!Y50/'1 minus TOT (NEAF)'!Y71</f>
        <v>5.799184838565373</v>
      </c>
      <c r="Z50" s="5">
        <f>'Raw Data (NEAF)'!Z50/'1 minus TOT (NEAF)'!Z71</f>
        <v>0</v>
      </c>
      <c r="AA50" s="5">
        <f>'Raw Data (NEAF)'!AA50/'1 minus TOT (NEAF)'!AA71</f>
        <v>0</v>
      </c>
      <c r="AB50" s="5">
        <f>'Raw Data (NEAF)'!AB50/'1 minus TOT (NEAF)'!AB71</f>
        <v>1.1484607745779543</v>
      </c>
      <c r="AC50" s="5"/>
    </row>
    <row r="51" spans="1:29" s="6" customFormat="1">
      <c r="A51" s="4">
        <v>1969</v>
      </c>
      <c r="B51" s="5">
        <f t="shared" si="1"/>
        <v>187.2115265913406</v>
      </c>
      <c r="C51" s="5">
        <f>'Raw Data (NEAF)'!C51/'1 minus TOT (NEAF)'!C72</f>
        <v>0</v>
      </c>
      <c r="D51" s="5">
        <f>'Raw Data (NEAF)'!D51/'1 minus TOT (NEAF)'!D72</f>
        <v>0</v>
      </c>
      <c r="E51" s="5">
        <f>'Raw Data (NEAF)'!E51/'1 minus TOT (NEAF)'!E72</f>
        <v>2.0019125472138359</v>
      </c>
      <c r="F51" s="5">
        <f>'Raw Data (NEAF)'!F51/'1 minus TOT (NEAF)'!F72</f>
        <v>1.0008831845827961</v>
      </c>
      <c r="G51" s="5">
        <f>'Raw Data (NEAF)'!G51/'1 minus TOT (NEAF)'!G72</f>
        <v>1.0007022481675494</v>
      </c>
      <c r="H51" s="5">
        <f>'Raw Data (NEAF)'!H51/('1 minus TOT (NEAF)'!C72+'1 minus TOT (NEAF)'!D72+'1 minus TOT (NEAF)'!E72+'1 minus TOT (NEAF)'!F72+'1 minus TOT (NEAF)'!G72)</f>
        <v>0.80536823516165812</v>
      </c>
      <c r="I51" s="5">
        <f>'Raw Data (NEAF)'!I51/'1 minus TOT (NEAF)'!I72</f>
        <v>7.0035915455598365</v>
      </c>
      <c r="J51" s="5">
        <f>'Raw Data (NEAF)'!J51/'1 minus TOT (NEAF)'!J72</f>
        <v>2.0009550182268074</v>
      </c>
      <c r="K51" s="5">
        <f>'Raw Data (NEAF)'!K51/'1 minus TOT (NEAF)'!K72</f>
        <v>5.0072679390605535</v>
      </c>
      <c r="L51" s="5">
        <f>'Raw Data (NEAF)'!L51/'1 minus TOT (NEAF)'!L72</f>
        <v>0</v>
      </c>
      <c r="M51" s="5">
        <f>'Raw Data (NEAF)'!M51/'1 minus TOT (NEAF)'!M72</f>
        <v>4.013054949279347</v>
      </c>
      <c r="N51" s="5">
        <f>'Raw Data (NEAF)'!N51/'1 minus TOT (NEAF)'!N72</f>
        <v>3.0113779404553398</v>
      </c>
      <c r="O51" s="5">
        <f>'Raw Data (NEAF)'!O51/'1 minus TOT (NEAF)'!O72</f>
        <v>9.0425233758342678</v>
      </c>
      <c r="P51" s="5">
        <f>'Raw Data (NEAF)'!P51/'1 minus TOT (NEAF)'!P72</f>
        <v>8.0551237751679547</v>
      </c>
      <c r="Q51" s="5">
        <f>'Raw Data (NEAF)'!Q51/'1 minus TOT (NEAF)'!Q72</f>
        <v>12.120686555199107</v>
      </c>
      <c r="R51" s="5">
        <f>'Raw Data (NEAF)'!R51/'1 minus TOT (NEAF)'!R72</f>
        <v>18.277416229025413</v>
      </c>
      <c r="S51" s="5">
        <f>'Raw Data (NEAF)'!S51/'1 minus TOT (NEAF)'!S72</f>
        <v>20.431682533798245</v>
      </c>
      <c r="T51" s="5">
        <f>'Raw Data (NEAF)'!T51/'1 minus TOT (NEAF)'!T72</f>
        <v>23.731255992262341</v>
      </c>
      <c r="U51" s="5">
        <f>'Raw Data (NEAF)'!U51/'1 minus TOT (NEAF)'!U72</f>
        <v>29.272315054231441</v>
      </c>
      <c r="V51" s="5">
        <f>'Raw Data (NEAF)'!V51/'1 minus TOT (NEAF)'!V72</f>
        <v>11.701383038678246</v>
      </c>
      <c r="W51" s="5">
        <f>'Raw Data (NEAF)'!W51/'1 minus TOT (NEAF)'!W72</f>
        <v>11.967118955189607</v>
      </c>
      <c r="X51" s="5">
        <f>'Raw Data (NEAF)'!X51/'1 minus TOT (NEAF)'!X72</f>
        <v>10.028847658480265</v>
      </c>
      <c r="Y51" s="5">
        <f>'Raw Data (NEAF)'!Y51/'1 minus TOT (NEAF)'!Y72</f>
        <v>5.8230474456418184</v>
      </c>
      <c r="Z51" s="5">
        <f>'Raw Data (NEAF)'!Z51/'1 minus TOT (NEAF)'!Z72</f>
        <v>2.4605270306981799</v>
      </c>
      <c r="AA51" s="5">
        <f>'Raw Data (NEAF)'!AA51/'1 minus TOT (NEAF)'!AA72</f>
        <v>1.3037468911811474</v>
      </c>
      <c r="AB51" s="5">
        <f>'Raw Data (NEAF)'!AB51/'1 minus TOT (NEAF)'!AB72</f>
        <v>1.1542364282090309</v>
      </c>
      <c r="AC51" s="5"/>
    </row>
    <row r="52" spans="1:29" s="6" customFormat="1">
      <c r="A52" s="4">
        <v>1970</v>
      </c>
      <c r="B52" s="5">
        <f t="shared" si="1"/>
        <v>170.88182345277767</v>
      </c>
      <c r="C52" s="5">
        <f>'Raw Data (NEAF)'!C52/'1 minus TOT (NEAF)'!C73</f>
        <v>0</v>
      </c>
      <c r="D52" s="5">
        <f>'Raw Data (NEAF)'!D52/'1 minus TOT (NEAF)'!D73</f>
        <v>3.0050502938162653</v>
      </c>
      <c r="E52" s="5">
        <f>'Raw Data (NEAF)'!E52/'1 minus TOT (NEAF)'!E73</f>
        <v>1.0010484297935185</v>
      </c>
      <c r="F52" s="5">
        <f>'Raw Data (NEAF)'!F52/'1 minus TOT (NEAF)'!F73</f>
        <v>4.0031061307778559</v>
      </c>
      <c r="G52" s="5">
        <f>'Raw Data (NEAF)'!G52/'1 minus TOT (NEAF)'!G73</f>
        <v>2.0011976673339715</v>
      </c>
      <c r="H52" s="5">
        <f>'Raw Data (NEAF)'!H52/('1 minus TOT (NEAF)'!C73+'1 minus TOT (NEAF)'!D73+'1 minus TOT (NEAF)'!E73+'1 minus TOT (NEAF)'!F73+'1 minus TOT (NEAF)'!G73)</f>
        <v>2.0124874340081949</v>
      </c>
      <c r="I52" s="5">
        <f>'Raw Data (NEAF)'!I52/'1 minus TOT (NEAF)'!I73</f>
        <v>5.0024220423491874</v>
      </c>
      <c r="J52" s="5">
        <f>'Raw Data (NEAF)'!J52/'1 minus TOT (NEAF)'!J73</f>
        <v>1.000513774368762</v>
      </c>
      <c r="K52" s="5">
        <f>'Raw Data (NEAF)'!K52/'1 minus TOT (NEAF)'!K73</f>
        <v>2.0028097095670727</v>
      </c>
      <c r="L52" s="5">
        <f>'Raw Data (NEAF)'!L52/'1 minus TOT (NEAF)'!L73</f>
        <v>3.007297459886102</v>
      </c>
      <c r="M52" s="5">
        <f>'Raw Data (NEAF)'!M52/'1 minus TOT (NEAF)'!M73</f>
        <v>1.0031482725939405</v>
      </c>
      <c r="N52" s="5">
        <f>'Raw Data (NEAF)'!N52/'1 minus TOT (NEAF)'!N73</f>
        <v>1.0035975540194604</v>
      </c>
      <c r="O52" s="5">
        <f>'Raw Data (NEAF)'!O52/'1 minus TOT (NEAF)'!O73</f>
        <v>4.01821153962584</v>
      </c>
      <c r="P52" s="5">
        <f>'Raw Data (NEAF)'!P52/'1 minus TOT (NEAF)'!P73</f>
        <v>11.073829093212565</v>
      </c>
      <c r="Q52" s="5">
        <f>'Raw Data (NEAF)'!Q52/'1 minus TOT (NEAF)'!Q73</f>
        <v>17.165989090914163</v>
      </c>
      <c r="R52" s="5">
        <f>'Raw Data (NEAF)'!R52/'1 minus TOT (NEAF)'!R73</f>
        <v>20.295891651197572</v>
      </c>
      <c r="S52" s="5">
        <f>'Raw Data (NEAF)'!S52/'1 minus TOT (NEAF)'!S73</f>
        <v>23.492044028097094</v>
      </c>
      <c r="T52" s="5">
        <f>'Raw Data (NEAF)'!T52/'1 minus TOT (NEAF)'!T73</f>
        <v>20.625873413687973</v>
      </c>
      <c r="U52" s="5">
        <f>'Raw Data (NEAF)'!U52/'1 minus TOT (NEAF)'!U73</f>
        <v>25.056959836838992</v>
      </c>
      <c r="V52" s="5">
        <f>'Raw Data (NEAF)'!V52/'1 minus TOT (NEAF)'!V73</f>
        <v>9.5596305551578364</v>
      </c>
      <c r="W52" s="5">
        <f>'Raw Data (NEAF)'!W52/'1 minus TOT (NEAF)'!W73</f>
        <v>14.126702816241869</v>
      </c>
      <c r="X52" s="5">
        <f>'Raw Data (NEAF)'!X52/'1 minus TOT (NEAF)'!X73</f>
        <v>4.4541718239017642</v>
      </c>
      <c r="Y52" s="5">
        <f>'Raw Data (NEAF)'!Y52/'1 minus TOT (NEAF)'!Y73</f>
        <v>3.5050498122395788</v>
      </c>
      <c r="Z52" s="5">
        <f>'Raw Data (NEAF)'!Z52/'1 minus TOT (NEAF)'!Z73</f>
        <v>2.4751935448696978</v>
      </c>
      <c r="AA52" s="5">
        <f>'Raw Data (NEAF)'!AA52/'1 minus TOT (NEAF)'!AA73</f>
        <v>0</v>
      </c>
      <c r="AB52" s="5">
        <f>'Raw Data (NEAF)'!AB52/'1 minus TOT (NEAF)'!AB73</f>
        <v>0</v>
      </c>
      <c r="AC52" s="5"/>
    </row>
    <row r="53" spans="1:29" s="6" customFormat="1">
      <c r="A53" s="4">
        <v>1971</v>
      </c>
      <c r="B53" s="5">
        <f t="shared" si="1"/>
        <v>208.04580220480256</v>
      </c>
      <c r="C53" s="5">
        <f>'Raw Data (NEAF)'!C53/'1 minus TOT (NEAF)'!C74</f>
        <v>1.0273422869067366</v>
      </c>
      <c r="D53" s="5">
        <f>'Raw Data (NEAF)'!D53/'1 minus TOT (NEAF)'!D74</f>
        <v>1.0015645478255653</v>
      </c>
      <c r="E53" s="5">
        <f>'Raw Data (NEAF)'!E53/'1 minus TOT (NEAF)'!E74</f>
        <v>1.0010025279615056</v>
      </c>
      <c r="F53" s="5">
        <f>'Raw Data (NEAF)'!F53/'1 minus TOT (NEAF)'!F74</f>
        <v>3.0023912054951203</v>
      </c>
      <c r="G53" s="5">
        <f>'Raw Data (NEAF)'!G53/'1 minus TOT (NEAF)'!G74</f>
        <v>2.0014366627965137</v>
      </c>
      <c r="H53" s="5">
        <f>'Raw Data (NEAF)'!H53/('1 minus TOT (NEAF)'!C74+'1 minus TOT (NEAF)'!D74+'1 minus TOT (NEAF)'!E74+'1 minus TOT (NEAF)'!F74+'1 minus TOT (NEAF)'!G74)</f>
        <v>1.6098822494811058</v>
      </c>
      <c r="I53" s="5">
        <f>'Raw Data (NEAF)'!I53/'1 minus TOT (NEAF)'!I74</f>
        <v>7.0033679227705656</v>
      </c>
      <c r="J53" s="5">
        <f>'Raw Data (NEAF)'!J53/'1 minus TOT (NEAF)'!J74</f>
        <v>3.0015181446638222</v>
      </c>
      <c r="K53" s="5">
        <f>'Raw Data (NEAF)'!K53/'1 minus TOT (NEAF)'!K74</f>
        <v>2.0026333328563228</v>
      </c>
      <c r="L53" s="5">
        <f>'Raw Data (NEAF)'!L53/'1 minus TOT (NEAF)'!L74</f>
        <v>4.0098358070462794</v>
      </c>
      <c r="M53" s="5">
        <f>'Raw Data (NEAF)'!M53/'1 minus TOT (NEAF)'!M74</f>
        <v>6.0175531748123765</v>
      </c>
      <c r="N53" s="5">
        <f>'Raw Data (NEAF)'!N53/'1 minus TOT (NEAF)'!N74</f>
        <v>3.0104084554037396</v>
      </c>
      <c r="O53" s="5">
        <f>'Raw Data (NEAF)'!O53/'1 minus TOT (NEAF)'!O74</f>
        <v>7.0312759885349729</v>
      </c>
      <c r="P53" s="5">
        <f>'Raw Data (NEAF)'!P53/'1 minus TOT (NEAF)'!P74</f>
        <v>9.0588022868197413</v>
      </c>
      <c r="Q53" s="5">
        <f>'Raw Data (NEAF)'!Q53/'1 minus TOT (NEAF)'!Q74</f>
        <v>12.109851151247423</v>
      </c>
      <c r="R53" s="5">
        <f>'Raw Data (NEAF)'!R53/'1 minus TOT (NEAF)'!R74</f>
        <v>22.321257720516911</v>
      </c>
      <c r="S53" s="5">
        <f>'Raw Data (NEAF)'!S53/'1 minus TOT (NEAF)'!S74</f>
        <v>17.360819742841958</v>
      </c>
      <c r="T53" s="5">
        <f>'Raw Data (NEAF)'!T53/'1 minus TOT (NEAF)'!T74</f>
        <v>35.048533719345656</v>
      </c>
      <c r="U53" s="5">
        <f>'Raw Data (NEAF)'!U53/'1 minus TOT (NEAF)'!U74</f>
        <v>20.889930565255671</v>
      </c>
      <c r="V53" s="5">
        <f>'Raw Data (NEAF)'!V53/'1 minus TOT (NEAF)'!V74</f>
        <v>30.776811827972715</v>
      </c>
      <c r="W53" s="5">
        <f>'Raw Data (NEAF)'!W53/'1 minus TOT (NEAF)'!W74</f>
        <v>14.126732578295753</v>
      </c>
      <c r="X53" s="5">
        <f>'Raw Data (NEAF)'!X53/'1 minus TOT (NEAF)'!X74</f>
        <v>4.4522128597372559</v>
      </c>
      <c r="Y53" s="5">
        <f>'Raw Data (NEAF)'!Y53/'1 minus TOT (NEAF)'!Y74</f>
        <v>6.9895183181755138</v>
      </c>
      <c r="Z53" s="5">
        <f>'Raw Data (NEAF)'!Z53/'1 minus TOT (NEAF)'!Z74</f>
        <v>1.2248563590247943</v>
      </c>
      <c r="AA53" s="5">
        <f>'Raw Data (NEAF)'!AA53/'1 minus TOT (NEAF)'!AA74</f>
        <v>0</v>
      </c>
      <c r="AB53" s="5">
        <f>'Raw Data (NEAF)'!AB53/'1 minus TOT (NEAF)'!AB74</f>
        <v>0</v>
      </c>
      <c r="AC53" s="5"/>
    </row>
    <row r="54" spans="1:29" s="6" customFormat="1">
      <c r="A54" s="4">
        <v>1972</v>
      </c>
      <c r="B54" s="5">
        <f t="shared" si="1"/>
        <v>202.28067110459583</v>
      </c>
      <c r="C54" s="5">
        <f>'Raw Data (NEAF)'!C54/'1 minus TOT (NEAF)'!C75</f>
        <v>2.0506087533246253</v>
      </c>
      <c r="D54" s="5">
        <f>'Raw Data (NEAF)'!D54/'1 minus TOT (NEAF)'!D75</f>
        <v>2.0029241626718339</v>
      </c>
      <c r="E54" s="5">
        <f>'Raw Data (NEAF)'!E54/'1 minus TOT (NEAF)'!E75</f>
        <v>2.0019196799913384</v>
      </c>
      <c r="F54" s="5">
        <f>'Raw Data (NEAF)'!F54/'1 minus TOT (NEAF)'!F75</f>
        <v>4.0032011704860713</v>
      </c>
      <c r="G54" s="5">
        <f>'Raw Data (NEAF)'!G54/'1 minus TOT (NEAF)'!G75</f>
        <v>0</v>
      </c>
      <c r="H54" s="5">
        <f>'Raw Data (NEAF)'!H54/('1 minus TOT (NEAF)'!C75+'1 minus TOT (NEAF)'!D75+'1 minus TOT (NEAF)'!E75+'1 minus TOT (NEAF)'!F75+'1 minus TOT (NEAF)'!G75)</f>
        <v>2.011471642563802</v>
      </c>
      <c r="I54" s="5">
        <f>'Raw Data (NEAF)'!I54/'1 minus TOT (NEAF)'!I75</f>
        <v>8.0036696199388722</v>
      </c>
      <c r="J54" s="5">
        <f>'Raw Data (NEAF)'!J54/'1 minus TOT (NEAF)'!J75</f>
        <v>0</v>
      </c>
      <c r="K54" s="5">
        <f>'Raw Data (NEAF)'!K54/'1 minus TOT (NEAF)'!K75</f>
        <v>0</v>
      </c>
      <c r="L54" s="5">
        <f>'Raw Data (NEAF)'!L54/'1 minus TOT (NEAF)'!L75</f>
        <v>2.0048420942313165</v>
      </c>
      <c r="M54" s="5">
        <f>'Raw Data (NEAF)'!M54/'1 minus TOT (NEAF)'!M75</f>
        <v>2.0060494454059841</v>
      </c>
      <c r="N54" s="5">
        <f>'Raw Data (NEAF)'!N54/'1 minus TOT (NEAF)'!N75</f>
        <v>0</v>
      </c>
      <c r="O54" s="5">
        <f>'Raw Data (NEAF)'!O54/'1 minus TOT (NEAF)'!O75</f>
        <v>10.044074651988339</v>
      </c>
      <c r="P54" s="5">
        <f>'Raw Data (NEAF)'!P54/'1 minus TOT (NEAF)'!P75</f>
        <v>4.0249989803440176</v>
      </c>
      <c r="Q54" s="5">
        <f>'Raw Data (NEAF)'!Q54/'1 minus TOT (NEAF)'!Q75</f>
        <v>12.108992858364077</v>
      </c>
      <c r="R54" s="5">
        <f>'Raw Data (NEAF)'!R54/'1 minus TOT (NEAF)'!R75</f>
        <v>24.33850106801961</v>
      </c>
      <c r="S54" s="5">
        <f>'Raw Data (NEAF)'!S54/'1 minus TOT (NEAF)'!S75</f>
        <v>14.291483133552179</v>
      </c>
      <c r="T54" s="5">
        <f>'Raw Data (NEAF)'!T54/'1 minus TOT (NEAF)'!T75</f>
        <v>22.639186525536527</v>
      </c>
      <c r="U54" s="5">
        <f>'Raw Data (NEAF)'!U54/'1 minus TOT (NEAF)'!U75</f>
        <v>33.387798983031452</v>
      </c>
      <c r="V54" s="5">
        <f>'Raw Data (NEAF)'!V54/'1 minus TOT (NEAF)'!V75</f>
        <v>29.639656415209291</v>
      </c>
      <c r="W54" s="5">
        <f>'Raw Data (NEAF)'!W54/'1 minus TOT (NEAF)'!W75</f>
        <v>13.024033658750588</v>
      </c>
      <c r="X54" s="5">
        <f>'Raw Data (NEAF)'!X54/'1 minus TOT (NEAF)'!X75</f>
        <v>15.486038331958325</v>
      </c>
      <c r="Y54" s="5">
        <f>'Raw Data (NEAF)'!Y54/'1 minus TOT (NEAF)'!Y75</f>
        <v>9.26987369570144</v>
      </c>
      <c r="Z54" s="5">
        <f>'Raw Data (NEAF)'!Z54/'1 minus TOT (NEAF)'!Z75</f>
        <v>0</v>
      </c>
      <c r="AA54" s="5">
        <f>'Raw Data (NEAF)'!AA54/'1 minus TOT (NEAF)'!AA75</f>
        <v>0</v>
      </c>
      <c r="AB54" s="5">
        <f>'Raw Data (NEAF)'!AB54/'1 minus TOT (NEAF)'!AB75</f>
        <v>0</v>
      </c>
      <c r="AC54" s="5"/>
    </row>
    <row r="55" spans="1:29" s="6" customFormat="1">
      <c r="A55" s="4">
        <v>1973</v>
      </c>
      <c r="B55" s="5">
        <f t="shared" si="1"/>
        <v>188.6135502478397</v>
      </c>
      <c r="C55" s="5">
        <f>'Raw Data (NEAF)'!C55/'1 minus TOT (NEAF)'!C76</f>
        <v>1.0215228705562891</v>
      </c>
      <c r="D55" s="5">
        <f>'Raw Data (NEAF)'!D55/'1 minus TOT (NEAF)'!D76</f>
        <v>0</v>
      </c>
      <c r="E55" s="5">
        <f>'Raw Data (NEAF)'!E55/'1 minus TOT (NEAF)'!E76</f>
        <v>3.0027876909398499</v>
      </c>
      <c r="F55" s="5">
        <f>'Raw Data (NEAF)'!F55/'1 minus TOT (NEAF)'!F76</f>
        <v>2.0015371509000666</v>
      </c>
      <c r="G55" s="5">
        <f>'Raw Data (NEAF)'!G55/'1 minus TOT (NEAF)'!G76</f>
        <v>1.0005523907099609</v>
      </c>
      <c r="H55" s="5">
        <f>'Raw Data (NEAF)'!H55/('1 minus TOT (NEAF)'!C76+'1 minus TOT (NEAF)'!D76+'1 minus TOT (NEAF)'!E76+'1 minus TOT (NEAF)'!F76+'1 minus TOT (NEAF)'!G76)</f>
        <v>1.4069598133981762</v>
      </c>
      <c r="I55" s="5">
        <f>'Raw Data (NEAF)'!I55/'1 minus TOT (NEAF)'!I76</f>
        <v>7.0030744065016712</v>
      </c>
      <c r="J55" s="5">
        <f>'Raw Data (NEAF)'!J55/'1 minus TOT (NEAF)'!J76</f>
        <v>5.0021164060686081</v>
      </c>
      <c r="K55" s="5">
        <f>'Raw Data (NEAF)'!K55/'1 minus TOT (NEAF)'!K76</f>
        <v>0</v>
      </c>
      <c r="L55" s="5">
        <f>'Raw Data (NEAF)'!L55/'1 minus TOT (NEAF)'!L76</f>
        <v>1.0025821194972515</v>
      </c>
      <c r="M55" s="5">
        <f>'Raw Data (NEAF)'!M55/'1 minus TOT (NEAF)'!M76</f>
        <v>0</v>
      </c>
      <c r="N55" s="5">
        <f>'Raw Data (NEAF)'!N55/'1 minus TOT (NEAF)'!N76</f>
        <v>2.0069962871718263</v>
      </c>
      <c r="O55" s="5">
        <f>'Raw Data (NEAF)'!O55/'1 minus TOT (NEAF)'!O76</f>
        <v>2.0087853161776144</v>
      </c>
      <c r="P55" s="5">
        <f>'Raw Data (NEAF)'!P55/'1 minus TOT (NEAF)'!P76</f>
        <v>5.030010889065843</v>
      </c>
      <c r="Q55" s="5">
        <f>'Raw Data (NEAF)'!Q55/'1 minus TOT (NEAF)'!Q76</f>
        <v>15.135894209636174</v>
      </c>
      <c r="R55" s="5">
        <f>'Raw Data (NEAF)'!R55/'1 minus TOT (NEAF)'!R76</f>
        <v>14.195401573694102</v>
      </c>
      <c r="S55" s="5">
        <f>'Raw Data (NEAF)'!S55/'1 minus TOT (NEAF)'!S76</f>
        <v>27.558162816448494</v>
      </c>
      <c r="T55" s="5">
        <f>'Raw Data (NEAF)'!T55/'1 minus TOT (NEAF)'!T76</f>
        <v>28.839772197212127</v>
      </c>
      <c r="U55" s="5">
        <f>'Raw Data (NEAF)'!U55/'1 minus TOT (NEAF)'!U76</f>
        <v>27.162629466887864</v>
      </c>
      <c r="V55" s="5">
        <f>'Raw Data (NEAF)'!V55/'1 minus TOT (NEAF)'!V76</f>
        <v>23.335770938648785</v>
      </c>
      <c r="W55" s="5">
        <f>'Raw Data (NEAF)'!W55/'1 minus TOT (NEAF)'!W76</f>
        <v>15.213793367298139</v>
      </c>
      <c r="X55" s="5">
        <f>'Raw Data (NEAF)'!X55/'1 minus TOT (NEAF)'!X76</f>
        <v>8.930405901632156</v>
      </c>
      <c r="Y55" s="5">
        <f>'Raw Data (NEAF)'!Y55/'1 minus TOT (NEAF)'!Y76</f>
        <v>3.5216799642084853</v>
      </c>
      <c r="Z55" s="5">
        <f>'Raw Data (NEAF)'!Z55/'1 minus TOT (NEAF)'!Z76</f>
        <v>1.2595145742924077</v>
      </c>
      <c r="AA55" s="5">
        <f>'Raw Data (NEAF)'!AA55/'1 minus TOT (NEAF)'!AA76</f>
        <v>0</v>
      </c>
      <c r="AB55" s="5">
        <f>'Raw Data (NEAF)'!AB55/'1 minus TOT (NEAF)'!AB76</f>
        <v>0</v>
      </c>
      <c r="AC55" s="5"/>
    </row>
    <row r="56" spans="1:29" s="6" customFormat="1">
      <c r="A56" s="4">
        <v>1974</v>
      </c>
      <c r="B56" s="5">
        <f t="shared" si="1"/>
        <v>197.09150659623381</v>
      </c>
      <c r="C56" s="5">
        <f>'Raw Data (NEAF)'!C56/'1 minus TOT (NEAF)'!C77</f>
        <v>0</v>
      </c>
      <c r="D56" s="5">
        <f>'Raw Data (NEAF)'!D56/'1 minus TOT (NEAF)'!D77</f>
        <v>0</v>
      </c>
      <c r="E56" s="5">
        <f>'Raw Data (NEAF)'!E56/'1 minus TOT (NEAF)'!E77</f>
        <v>0</v>
      </c>
      <c r="F56" s="5">
        <f>'Raw Data (NEAF)'!F56/'1 minus TOT (NEAF)'!F77</f>
        <v>0</v>
      </c>
      <c r="G56" s="5">
        <f>'Raw Data (NEAF)'!G56/'1 minus TOT (NEAF)'!G77</f>
        <v>1.0006058726965075</v>
      </c>
      <c r="H56" s="5">
        <f>'Raw Data (NEAF)'!H56/('1 minus TOT (NEAF)'!C77+'1 minus TOT (NEAF)'!D77+'1 minus TOT (NEAF)'!E77+'1 minus TOT (NEAF)'!F77+'1 minus TOT (NEAF)'!G77)</f>
        <v>0.20100826236802136</v>
      </c>
      <c r="I56" s="5">
        <f>'Raw Data (NEAF)'!I56/'1 minus TOT (NEAF)'!I77</f>
        <v>7.0028346792892577</v>
      </c>
      <c r="J56" s="5">
        <f>'Raw Data (NEAF)'!J56/'1 minus TOT (NEAF)'!J77</f>
        <v>0</v>
      </c>
      <c r="K56" s="5">
        <f>'Raw Data (NEAF)'!K56/'1 minus TOT (NEAF)'!K77</f>
        <v>4.0049715244376154</v>
      </c>
      <c r="L56" s="5">
        <f>'Raw Data (NEAF)'!L56/'1 minus TOT (NEAF)'!L77</f>
        <v>1.0022901103532171</v>
      </c>
      <c r="M56" s="5">
        <f>'Raw Data (NEAF)'!M56/'1 minus TOT (NEAF)'!M77</f>
        <v>3.0086151813854647</v>
      </c>
      <c r="N56" s="5">
        <f>'Raw Data (NEAF)'!N56/'1 minus TOT (NEAF)'!N77</f>
        <v>4.0135353698777747</v>
      </c>
      <c r="O56" s="5">
        <f>'Raw Data (NEAF)'!O56/'1 minus TOT (NEAF)'!O77</f>
        <v>5.0215236041682827</v>
      </c>
      <c r="P56" s="5">
        <f>'Raw Data (NEAF)'!P56/'1 minus TOT (NEAF)'!P77</f>
        <v>4.0235843997892822</v>
      </c>
      <c r="Q56" s="5">
        <f>'Raw Data (NEAF)'!Q56/'1 minus TOT (NEAF)'!Q77</f>
        <v>14.12499553858779</v>
      </c>
      <c r="R56" s="5">
        <f>'Raw Data (NEAF)'!R56/'1 minus TOT (NEAF)'!R77</f>
        <v>20.266159026128616</v>
      </c>
      <c r="S56" s="5">
        <f>'Raw Data (NEAF)'!S56/'1 minus TOT (NEAF)'!S77</f>
        <v>21.418725690099137</v>
      </c>
      <c r="T56" s="5">
        <f>'Raw Data (NEAF)'!T56/'1 minus TOT (NEAF)'!T77</f>
        <v>22.639428762879735</v>
      </c>
      <c r="U56" s="5">
        <f>'Raw Data (NEAF)'!U56/'1 minus TOT (NEAF)'!U77</f>
        <v>26.053600370233024</v>
      </c>
      <c r="V56" s="5">
        <f>'Raw Data (NEAF)'!V56/'1 minus TOT (NEAF)'!V77</f>
        <v>23.321203265921675</v>
      </c>
      <c r="W56" s="5">
        <f>'Raw Data (NEAF)'!W56/'1 minus TOT (NEAF)'!W77</f>
        <v>21.583924845224992</v>
      </c>
      <c r="X56" s="5">
        <f>'Raw Data (NEAF)'!X56/'1 minus TOT (NEAF)'!X77</f>
        <v>13.41140962157858</v>
      </c>
      <c r="Y56" s="5">
        <f>'Raw Data (NEAF)'!Y56/'1 minus TOT (NEAF)'!Y77</f>
        <v>4.6800438316460919</v>
      </c>
      <c r="Z56" s="5">
        <f>'Raw Data (NEAF)'!Z56/'1 minus TOT (NEAF)'!Z77</f>
        <v>0</v>
      </c>
      <c r="AA56" s="5">
        <f>'Raw Data (NEAF)'!AA56/'1 minus TOT (NEAF)'!AA77</f>
        <v>1.3136525122652682</v>
      </c>
      <c r="AB56" s="5">
        <f>'Raw Data (NEAF)'!AB56/'1 minus TOT (NEAF)'!AB77</f>
        <v>0</v>
      </c>
      <c r="AC56" s="5"/>
    </row>
    <row r="57" spans="1:29" s="6" customFormat="1">
      <c r="A57" s="4">
        <v>1975</v>
      </c>
      <c r="B57" s="5">
        <f t="shared" si="1"/>
        <v>215.45074670384435</v>
      </c>
      <c r="C57" s="5">
        <f>'Raw Data (NEAF)'!C57/'1 minus TOT (NEAF)'!C78</f>
        <v>1.0215464455033769</v>
      </c>
      <c r="D57" s="5">
        <f>'Raw Data (NEAF)'!D57/'1 minus TOT (NEAF)'!D78</f>
        <v>0</v>
      </c>
      <c r="E57" s="5">
        <f>'Raw Data (NEAF)'!E57/'1 minus TOT (NEAF)'!E78</f>
        <v>2.0017520018560271</v>
      </c>
      <c r="F57" s="5">
        <f>'Raw Data (NEAF)'!F57/'1 minus TOT (NEAF)'!F78</f>
        <v>2.0012345987793436</v>
      </c>
      <c r="G57" s="5">
        <f>'Raw Data (NEAF)'!G57/'1 minus TOT (NEAF)'!G78</f>
        <v>1.0004773519674919</v>
      </c>
      <c r="H57" s="5">
        <f>'Raw Data (NEAF)'!H57/('1 minus TOT (NEAF)'!C78+'1 minus TOT (NEAF)'!D78+'1 minus TOT (NEAF)'!E78+'1 minus TOT (NEAF)'!F78+'1 minus TOT (NEAF)'!G78)</f>
        <v>1.2059012770423043</v>
      </c>
      <c r="I57" s="5">
        <f>'Raw Data (NEAF)'!I57/'1 minus TOT (NEAF)'!I78</f>
        <v>3.0011819108729694</v>
      </c>
      <c r="J57" s="5">
        <f>'Raw Data (NEAF)'!J57/'1 minus TOT (NEAF)'!J78</f>
        <v>0</v>
      </c>
      <c r="K57" s="5">
        <f>'Raw Data (NEAF)'!K57/'1 minus TOT (NEAF)'!K78</f>
        <v>2.0024539687585765</v>
      </c>
      <c r="L57" s="5">
        <f>'Raw Data (NEAF)'!L57/'1 minus TOT (NEAF)'!L78</f>
        <v>4.0085731600272965</v>
      </c>
      <c r="M57" s="5">
        <f>'Raw Data (NEAF)'!M57/'1 minus TOT (NEAF)'!M78</f>
        <v>4.010574753989399</v>
      </c>
      <c r="N57" s="5">
        <f>'Raw Data (NEAF)'!N57/'1 minus TOT (NEAF)'!N78</f>
        <v>5.016509579297332</v>
      </c>
      <c r="O57" s="5">
        <f>'Raw Data (NEAF)'!O57/'1 minus TOT (NEAF)'!O78</f>
        <v>2.0080482274852192</v>
      </c>
      <c r="P57" s="5">
        <f>'Raw Data (NEAF)'!P57/'1 minus TOT (NEAF)'!P78</f>
        <v>10.053683650525077</v>
      </c>
      <c r="Q57" s="5">
        <f>'Raw Data (NEAF)'!Q57/'1 minus TOT (NEAF)'!Q78</f>
        <v>13.109794581608698</v>
      </c>
      <c r="R57" s="5">
        <f>'Raw Data (NEAF)'!R57/'1 minus TOT (NEAF)'!R78</f>
        <v>15.19079759330122</v>
      </c>
      <c r="S57" s="5">
        <f>'Raw Data (NEAF)'!S57/'1 minus TOT (NEAF)'!S78</f>
        <v>20.381855082866092</v>
      </c>
      <c r="T57" s="5">
        <f>'Raw Data (NEAF)'!T57/'1 minus TOT (NEAF)'!T78</f>
        <v>25.72117239431903</v>
      </c>
      <c r="U57" s="5">
        <f>'Raw Data (NEAF)'!U57/'1 minus TOT (NEAF)'!U78</f>
        <v>31.234545789078616</v>
      </c>
      <c r="V57" s="5">
        <f>'Raw Data (NEAF)'!V57/'1 minus TOT (NEAF)'!V78</f>
        <v>27.547114738805618</v>
      </c>
      <c r="W57" s="5">
        <f>'Raw Data (NEAF)'!W57/'1 minus TOT (NEAF)'!W78</f>
        <v>24.834081794342197</v>
      </c>
      <c r="X57" s="5">
        <f>'Raw Data (NEAF)'!X57/'1 minus TOT (NEAF)'!X78</f>
        <v>16.705088468859074</v>
      </c>
      <c r="Y57" s="5">
        <f>'Raw Data (NEAF)'!Y57/'1 minus TOT (NEAF)'!Y78</f>
        <v>5.8119097249028542</v>
      </c>
      <c r="Z57" s="5">
        <f>'Raw Data (NEAF)'!Z57/'1 minus TOT (NEAF)'!Z78</f>
        <v>2.4568265023662827</v>
      </c>
      <c r="AA57" s="5">
        <f>'Raw Data (NEAF)'!AA57/'1 minus TOT (NEAF)'!AA78</f>
        <v>0</v>
      </c>
      <c r="AB57" s="5">
        <f>'Raw Data (NEAF)'!AB57/'1 minus TOT (NEAF)'!AB78</f>
        <v>1.1506335053965273</v>
      </c>
      <c r="AC57" s="5"/>
    </row>
    <row r="58" spans="1:29" s="6" customFormat="1">
      <c r="A58" s="4">
        <v>1976</v>
      </c>
      <c r="B58" s="5">
        <f t="shared" si="1"/>
        <v>243.26415499211456</v>
      </c>
      <c r="C58" s="5">
        <f>'Raw Data (NEAF)'!C58/'1 minus TOT (NEAF)'!C79</f>
        <v>0</v>
      </c>
      <c r="D58" s="5">
        <f>'Raw Data (NEAF)'!D58/'1 minus TOT (NEAF)'!D79</f>
        <v>2.0025643003556621</v>
      </c>
      <c r="E58" s="5">
        <f>'Raw Data (NEAF)'!E58/'1 minus TOT (NEAF)'!E79</f>
        <v>1.000919339901972</v>
      </c>
      <c r="F58" s="5">
        <f>'Raw Data (NEAF)'!F58/'1 minus TOT (NEAF)'!F79</f>
        <v>0</v>
      </c>
      <c r="G58" s="5">
        <f>'Raw Data (NEAF)'!G58/'1 minus TOT (NEAF)'!G79</f>
        <v>3.0016793629197567</v>
      </c>
      <c r="H58" s="5">
        <f>'Raw Data (NEAF)'!H58/('1 minus TOT (NEAF)'!C79+'1 minus TOT (NEAF)'!D79+'1 minus TOT (NEAF)'!E79+'1 minus TOT (NEAF)'!F79+'1 minus TOT (NEAF)'!G79)</f>
        <v>1.2056952712608731</v>
      </c>
      <c r="I58" s="5">
        <f>'Raw Data (NEAF)'!I58/'1 minus TOT (NEAF)'!I79</f>
        <v>5.0017794241970277</v>
      </c>
      <c r="J58" s="5">
        <f>'Raw Data (NEAF)'!J58/'1 minus TOT (NEAF)'!J79</f>
        <v>3.0011683303179004</v>
      </c>
      <c r="K58" s="5">
        <f>'Raw Data (NEAF)'!K58/'1 minus TOT (NEAF)'!K79</f>
        <v>2.0022611373211308</v>
      </c>
      <c r="L58" s="5">
        <f>'Raw Data (NEAF)'!L58/'1 minus TOT (NEAF)'!L79</f>
        <v>2.0039923141038405</v>
      </c>
      <c r="M58" s="5">
        <f>'Raw Data (NEAF)'!M58/'1 minus TOT (NEAF)'!M79</f>
        <v>0</v>
      </c>
      <c r="N58" s="5">
        <f>'Raw Data (NEAF)'!N58/'1 minus TOT (NEAF)'!N79</f>
        <v>5.015586741493431</v>
      </c>
      <c r="O58" s="5">
        <f>'Raw Data (NEAF)'!O58/'1 minus TOT (NEAF)'!O79</f>
        <v>4.0151677850988401</v>
      </c>
      <c r="P58" s="5">
        <f>'Raw Data (NEAF)'!P58/'1 minus TOT (NEAF)'!P79</f>
        <v>7.0380433675131719</v>
      </c>
      <c r="Q58" s="5">
        <f>'Raw Data (NEAF)'!Q58/'1 minus TOT (NEAF)'!Q79</f>
        <v>12.098196756733827</v>
      </c>
      <c r="R58" s="5">
        <f>'Raw Data (NEAF)'!R58/'1 minus TOT (NEAF)'!R79</f>
        <v>26.325488734268468</v>
      </c>
      <c r="S58" s="5">
        <f>'Raw Data (NEAF)'!S58/'1 minus TOT (NEAF)'!S79</f>
        <v>19.367709971561045</v>
      </c>
      <c r="T58" s="5">
        <f>'Raw Data (NEAF)'!T58/'1 minus TOT (NEAF)'!T79</f>
        <v>25.731260824961431</v>
      </c>
      <c r="U58" s="5">
        <f>'Raw Data (NEAF)'!U58/'1 minus TOT (NEAF)'!U79</f>
        <v>40.596354741928096</v>
      </c>
      <c r="V58" s="5">
        <f>'Raw Data (NEAF)'!V58/'1 minus TOT (NEAF)'!V79</f>
        <v>31.841172646633254</v>
      </c>
      <c r="W58" s="5">
        <f>'Raw Data (NEAF)'!W58/'1 minus TOT (NEAF)'!W79</f>
        <v>19.487718019180079</v>
      </c>
      <c r="X58" s="5">
        <f>'Raw Data (NEAF)'!X58/'1 minus TOT (NEAF)'!X79</f>
        <v>29.14362876495818</v>
      </c>
      <c r="Y58" s="5">
        <f>'Raw Data (NEAF)'!Y58/'1 minus TOT (NEAF)'!Y79</f>
        <v>8.1457180838463525</v>
      </c>
      <c r="Z58" s="5">
        <f>'Raw Data (NEAF)'!Z58/'1 minus TOT (NEAF)'!Z79</f>
        <v>1.2432120767376036</v>
      </c>
      <c r="AA58" s="5">
        <f>'Raw Data (NEAF)'!AA58/'1 minus TOT (NEAF)'!AA79</f>
        <v>0</v>
      </c>
      <c r="AB58" s="5">
        <f>'Raw Data (NEAF)'!AB58/'1 minus TOT (NEAF)'!AB79</f>
        <v>0</v>
      </c>
      <c r="AC58" s="5"/>
    </row>
    <row r="59" spans="1:29" s="6" customFormat="1">
      <c r="A59" s="4">
        <v>1977</v>
      </c>
      <c r="B59" s="5">
        <f t="shared" si="1"/>
        <v>235.91624490986564</v>
      </c>
      <c r="C59" s="5">
        <f>'Raw Data (NEAF)'!C59/'1 minus TOT (NEAF)'!C80</f>
        <v>0</v>
      </c>
      <c r="D59" s="5">
        <f>'Raw Data (NEAF)'!D59/'1 minus TOT (NEAF)'!D80</f>
        <v>0</v>
      </c>
      <c r="E59" s="5">
        <f>'Raw Data (NEAF)'!E59/'1 minus TOT (NEAF)'!E80</f>
        <v>0</v>
      </c>
      <c r="F59" s="5">
        <f>'Raw Data (NEAF)'!F59/'1 minus TOT (NEAF)'!F80</f>
        <v>4.0024182160162285</v>
      </c>
      <c r="G59" s="5">
        <f>'Raw Data (NEAF)'!G59/'1 minus TOT (NEAF)'!G80</f>
        <v>2.0009945782828025</v>
      </c>
      <c r="H59" s="5">
        <f>'Raw Data (NEAF)'!H59/('1 minus TOT (NEAF)'!C80+'1 minus TOT (NEAF)'!D80+'1 minus TOT (NEAF)'!E80+'1 minus TOT (NEAF)'!F80+'1 minus TOT (NEAF)'!G80)</f>
        <v>1.2054720099760821</v>
      </c>
      <c r="I59" s="5">
        <f>'Raw Data (NEAF)'!I59/'1 minus TOT (NEAF)'!I80</f>
        <v>3.0011158218176828</v>
      </c>
      <c r="J59" s="5">
        <f>'Raw Data (NEAF)'!J59/'1 minus TOT (NEAF)'!J80</f>
        <v>3.0011403664154161</v>
      </c>
      <c r="K59" s="5">
        <f>'Raw Data (NEAF)'!K59/'1 minus TOT (NEAF)'!K80</f>
        <v>3.0033354149426592</v>
      </c>
      <c r="L59" s="5">
        <f>'Raw Data (NEAF)'!L59/'1 minus TOT (NEAF)'!L80</f>
        <v>0</v>
      </c>
      <c r="M59" s="5">
        <f>'Raw Data (NEAF)'!M59/'1 minus TOT (NEAF)'!M80</f>
        <v>7.0171456817429698</v>
      </c>
      <c r="N59" s="5">
        <f>'Raw Data (NEAF)'!N59/'1 minus TOT (NEAF)'!N80</f>
        <v>0</v>
      </c>
      <c r="O59" s="5">
        <f>'Raw Data (NEAF)'!O59/'1 minus TOT (NEAF)'!O80</f>
        <v>7.0281875366268931</v>
      </c>
      <c r="P59" s="5">
        <f>'Raw Data (NEAF)'!P59/'1 minus TOT (NEAF)'!P80</f>
        <v>12.066997505561215</v>
      </c>
      <c r="Q59" s="5">
        <f>'Raw Data (NEAF)'!Q59/'1 minus TOT (NEAF)'!Q80</f>
        <v>13.106493048327032</v>
      </c>
      <c r="R59" s="5">
        <f>'Raw Data (NEAF)'!R59/'1 minus TOT (NEAF)'!R80</f>
        <v>22.275693696496663</v>
      </c>
      <c r="S59" s="5">
        <f>'Raw Data (NEAF)'!S59/'1 minus TOT (NEAF)'!S80</f>
        <v>18.343951477947119</v>
      </c>
      <c r="T59" s="5">
        <f>'Raw Data (NEAF)'!T59/'1 minus TOT (NEAF)'!T80</f>
        <v>27.777443015790446</v>
      </c>
      <c r="U59" s="5">
        <f>'Raw Data (NEAF)'!U59/'1 minus TOT (NEAF)'!U80</f>
        <v>32.262528108483885</v>
      </c>
      <c r="V59" s="5">
        <f>'Raw Data (NEAF)'!V59/'1 minus TOT (NEAF)'!V80</f>
        <v>28.628496656507366</v>
      </c>
      <c r="W59" s="5">
        <f>'Raw Data (NEAF)'!W59/'1 minus TOT (NEAF)'!W80</f>
        <v>24.858985067977695</v>
      </c>
      <c r="X59" s="5">
        <f>'Raw Data (NEAF)'!X59/'1 minus TOT (NEAF)'!X80</f>
        <v>16.804828843601999</v>
      </c>
      <c r="Y59" s="5">
        <f>'Raw Data (NEAF)'!Y59/'1 minus TOT (NEAF)'!Y80</f>
        <v>10.512791686089557</v>
      </c>
      <c r="Z59" s="5">
        <f>'Raw Data (NEAF)'!Z59/'1 minus TOT (NEAF)'!Z80</f>
        <v>2.5047488878635664</v>
      </c>
      <c r="AA59" s="5">
        <f>'Raw Data (NEAF)'!AA59/'1 minus TOT (NEAF)'!AA80</f>
        <v>1.3246568859441552</v>
      </c>
      <c r="AB59" s="5">
        <f>'Raw Data (NEAF)'!AB59/'1 minus TOT (NEAF)'!AB80</f>
        <v>1.1922331977532443</v>
      </c>
      <c r="AC59" s="5"/>
    </row>
    <row r="60" spans="1:29" s="6" customFormat="1">
      <c r="A60" s="4">
        <v>1978</v>
      </c>
      <c r="B60" s="5">
        <f t="shared" si="1"/>
        <v>249.1206951568106</v>
      </c>
      <c r="C60" s="5">
        <f>'Raw Data (NEAF)'!C60/'1 minus TOT (NEAF)'!C81</f>
        <v>0</v>
      </c>
      <c r="D60" s="5">
        <f>'Raw Data (NEAF)'!D60/'1 minus TOT (NEAF)'!D81</f>
        <v>0</v>
      </c>
      <c r="E60" s="5">
        <f>'Raw Data (NEAF)'!E60/'1 minus TOT (NEAF)'!E81</f>
        <v>0</v>
      </c>
      <c r="F60" s="5">
        <f>'Raw Data (NEAF)'!F60/'1 minus TOT (NEAF)'!F81</f>
        <v>1.00072011923876</v>
      </c>
      <c r="G60" s="5">
        <f>'Raw Data (NEAF)'!G60/'1 minus TOT (NEAF)'!G81</f>
        <v>0</v>
      </c>
      <c r="H60" s="5">
        <f>'Raw Data (NEAF)'!H60/('1 minus TOT (NEAF)'!C81+'1 minus TOT (NEAF)'!D81+'1 minus TOT (NEAF)'!E81+'1 minus TOT (NEAF)'!F81+'1 minus TOT (NEAF)'!G81)</f>
        <v>0.20091441009002475</v>
      </c>
      <c r="I60" s="5">
        <f>'Raw Data (NEAF)'!I60/'1 minus TOT (NEAF)'!I81</f>
        <v>5.0018406247613179</v>
      </c>
      <c r="J60" s="5">
        <f>'Raw Data (NEAF)'!J60/'1 minus TOT (NEAF)'!J81</f>
        <v>1.0003855184440265</v>
      </c>
      <c r="K60" s="5">
        <f>'Raw Data (NEAF)'!K60/'1 minus TOT (NEAF)'!K81</f>
        <v>4.0048313309905117</v>
      </c>
      <c r="L60" s="5">
        <f>'Raw Data (NEAF)'!L60/'1 minus TOT (NEAF)'!L81</f>
        <v>0</v>
      </c>
      <c r="M60" s="5">
        <f>'Raw Data (NEAF)'!M60/'1 minus TOT (NEAF)'!M81</f>
        <v>5.0123839534099668</v>
      </c>
      <c r="N60" s="5">
        <f>'Raw Data (NEAF)'!N60/'1 minus TOT (NEAF)'!N81</f>
        <v>4.0134493038038812</v>
      </c>
      <c r="O60" s="5">
        <f>'Raw Data (NEAF)'!O60/'1 minus TOT (NEAF)'!O81</f>
        <v>5.0208726729531969</v>
      </c>
      <c r="P60" s="5">
        <f>'Raw Data (NEAF)'!P60/'1 minus TOT (NEAF)'!P81</f>
        <v>9.0525108968533896</v>
      </c>
      <c r="Q60" s="5">
        <f>'Raw Data (NEAF)'!Q60/'1 minus TOT (NEAF)'!Q81</f>
        <v>11.091184861576709</v>
      </c>
      <c r="R60" s="5">
        <f>'Raw Data (NEAF)'!R60/'1 minus TOT (NEAF)'!R81</f>
        <v>19.240196094472577</v>
      </c>
      <c r="S60" s="5">
        <f>'Raw Data (NEAF)'!S60/'1 minus TOT (NEAF)'!S81</f>
        <v>28.533413281720364</v>
      </c>
      <c r="T60" s="5">
        <f>'Raw Data (NEAF)'!T60/'1 minus TOT (NEAF)'!T81</f>
        <v>34.970309650146838</v>
      </c>
      <c r="U60" s="5">
        <f>'Raw Data (NEAF)'!U60/'1 minus TOT (NEAF)'!U81</f>
        <v>40.619993943513585</v>
      </c>
      <c r="V60" s="5">
        <f>'Raw Data (NEAF)'!V60/'1 minus TOT (NEAF)'!V81</f>
        <v>40.277400699530851</v>
      </c>
      <c r="W60" s="5">
        <f>'Raw Data (NEAF)'!W60/'1 minus TOT (NEAF)'!W81</f>
        <v>13.014877271833853</v>
      </c>
      <c r="X60" s="5">
        <f>'Raw Data (NEAF)'!X60/'1 minus TOT (NEAF)'!X81</f>
        <v>14.590860532500598</v>
      </c>
      <c r="Y60" s="5">
        <f>'Raw Data (NEAF)'!Y60/'1 minus TOT (NEAF)'!Y81</f>
        <v>5.8824472348383647</v>
      </c>
      <c r="Z60" s="5">
        <f>'Raw Data (NEAF)'!Z60/'1 minus TOT (NEAF)'!Z81</f>
        <v>6.2649047948324421</v>
      </c>
      <c r="AA60" s="5">
        <f>'Raw Data (NEAF)'!AA60/'1 minus TOT (NEAF)'!AA81</f>
        <v>1.3279180805381219</v>
      </c>
      <c r="AB60" s="5">
        <f>'Raw Data (NEAF)'!AB60/'1 minus TOT (NEAF)'!AB81</f>
        <v>0</v>
      </c>
      <c r="AC60" s="5"/>
    </row>
    <row r="61" spans="1:29" s="6" customFormat="1">
      <c r="A61" s="4">
        <v>1979</v>
      </c>
      <c r="B61" s="5">
        <f t="shared" si="1"/>
        <v>271.78317114803878</v>
      </c>
      <c r="C61" s="5">
        <f>'Raw Data (NEAF)'!C61/'1 minus TOT (NEAF)'!C82</f>
        <v>0</v>
      </c>
      <c r="D61" s="5">
        <f>'Raw Data (NEAF)'!D61/'1 minus TOT (NEAF)'!D82</f>
        <v>1.0012240483133914</v>
      </c>
      <c r="E61" s="5">
        <f>'Raw Data (NEAF)'!E61/'1 minus TOT (NEAF)'!E82</f>
        <v>1.0009053321875527</v>
      </c>
      <c r="F61" s="5">
        <f>'Raw Data (NEAF)'!F61/'1 minus TOT (NEAF)'!F82</f>
        <v>1.0006803063714487</v>
      </c>
      <c r="G61" s="5">
        <f>'Raw Data (NEAF)'!G61/'1 minus TOT (NEAF)'!G82</f>
        <v>0</v>
      </c>
      <c r="H61" s="5">
        <f>'Raw Data (NEAF)'!H61/('1 minus TOT (NEAF)'!C82+'1 minus TOT (NEAF)'!D82+'1 minus TOT (NEAF)'!E82+'1 minus TOT (NEAF)'!F82+'1 minus TOT (NEAF)'!G82)</f>
        <v>0.60275874526658413</v>
      </c>
      <c r="I61" s="5">
        <f>'Raw Data (NEAF)'!I61/'1 minus TOT (NEAF)'!I82</f>
        <v>7.0025474023622323</v>
      </c>
      <c r="J61" s="5">
        <f>'Raw Data (NEAF)'!J61/'1 minus TOT (NEAF)'!J82</f>
        <v>2.0008321138630412</v>
      </c>
      <c r="K61" s="5">
        <f>'Raw Data (NEAF)'!K61/'1 minus TOT (NEAF)'!K82</f>
        <v>2.0024911509343468</v>
      </c>
      <c r="L61" s="5">
        <f>'Raw Data (NEAF)'!L61/'1 minus TOT (NEAF)'!L82</f>
        <v>5.0112792251393721</v>
      </c>
      <c r="M61" s="5">
        <f>'Raw Data (NEAF)'!M61/'1 minus TOT (NEAF)'!M82</f>
        <v>3.0084250304848514</v>
      </c>
      <c r="N61" s="5">
        <f>'Raw Data (NEAF)'!N61/'1 minus TOT (NEAF)'!N82</f>
        <v>6.0220110070610051</v>
      </c>
      <c r="O61" s="5">
        <f>'Raw Data (NEAF)'!O61/'1 minus TOT (NEAF)'!O82</f>
        <v>7.031609250064994</v>
      </c>
      <c r="P61" s="5">
        <f>'Raw Data (NEAF)'!P61/'1 minus TOT (NEAF)'!P82</f>
        <v>11.066676545456314</v>
      </c>
      <c r="Q61" s="5">
        <f>'Raw Data (NEAF)'!Q61/'1 minus TOT (NEAF)'!Q82</f>
        <v>14.113334724121948</v>
      </c>
      <c r="R61" s="5">
        <f>'Raw Data (NEAF)'!R61/'1 minus TOT (NEAF)'!R82</f>
        <v>24.306772257192346</v>
      </c>
      <c r="S61" s="5">
        <f>'Raw Data (NEAF)'!S61/'1 minus TOT (NEAF)'!S82</f>
        <v>28.518582137883314</v>
      </c>
      <c r="T61" s="5">
        <f>'Raw Data (NEAF)'!T61/'1 minus TOT (NEAF)'!T82</f>
        <v>31.862304096844614</v>
      </c>
      <c r="U61" s="5">
        <f>'Raw Data (NEAF)'!U61/'1 minus TOT (NEAF)'!U82</f>
        <v>27.068824144667765</v>
      </c>
      <c r="V61" s="5">
        <f>'Raw Data (NEAF)'!V61/'1 minus TOT (NEAF)'!V82</f>
        <v>33.85733290949976</v>
      </c>
      <c r="W61" s="5">
        <f>'Raw Data (NEAF)'!W61/'1 minus TOT (NEAF)'!W82</f>
        <v>33.655823277036895</v>
      </c>
      <c r="X61" s="5">
        <f>'Raw Data (NEAF)'!X61/'1 minus TOT (NEAF)'!X82</f>
        <v>20.148917800470393</v>
      </c>
      <c r="Y61" s="5">
        <f>'Raw Data (NEAF)'!Y61/'1 minus TOT (NEAF)'!Y82</f>
        <v>9.4807373653686824</v>
      </c>
      <c r="Z61" s="5">
        <f>'Raw Data (NEAF)'!Z61/'1 minus TOT (NEAF)'!Z82</f>
        <v>5.021911964320342</v>
      </c>
      <c r="AA61" s="5">
        <f>'Raw Data (NEAF)'!AA61/'1 minus TOT (NEAF)'!AA82</f>
        <v>0</v>
      </c>
      <c r="AB61" s="5">
        <f>'Raw Data (NEAF)'!AB61/'1 minus TOT (NEAF)'!AB82</f>
        <v>0</v>
      </c>
      <c r="AC61" s="5"/>
    </row>
    <row r="62" spans="1:29" s="6" customFormat="1">
      <c r="A62" s="4">
        <v>1980</v>
      </c>
      <c r="B62" s="5">
        <f t="shared" si="1"/>
        <v>256.47543620033628</v>
      </c>
      <c r="C62" s="5">
        <f>'Raw Data (NEAF)'!C62/'1 minus TOT (NEAF)'!C83</f>
        <v>0</v>
      </c>
      <c r="D62" s="5">
        <f>'Raw Data (NEAF)'!D62/'1 minus TOT (NEAF)'!D83</f>
        <v>1.0012684507925893</v>
      </c>
      <c r="E62" s="5">
        <f>'Raw Data (NEAF)'!E62/'1 minus TOT (NEAF)'!E83</f>
        <v>1.0008034539402222</v>
      </c>
      <c r="F62" s="5">
        <f>'Raw Data (NEAF)'!F62/'1 minus TOT (NEAF)'!F83</f>
        <v>0</v>
      </c>
      <c r="G62" s="5">
        <f>'Raw Data (NEAF)'!G62/'1 minus TOT (NEAF)'!G83</f>
        <v>2.0010481862319311</v>
      </c>
      <c r="H62" s="5">
        <f>'Raw Data (NEAF)'!H62/('1 minus TOT (NEAF)'!C83+'1 minus TOT (NEAF)'!D83+'1 minus TOT (NEAF)'!E83+'1 minus TOT (NEAF)'!F83+'1 minus TOT (NEAF)'!G83)</f>
        <v>0.80362123908826522</v>
      </c>
      <c r="I62" s="5">
        <f>'Raw Data (NEAF)'!I62/'1 minus TOT (NEAF)'!I83</f>
        <v>6.0021957919068099</v>
      </c>
      <c r="J62" s="5">
        <f>'Raw Data (NEAF)'!J62/'1 minus TOT (NEAF)'!J83</f>
        <v>1.0004287283909903</v>
      </c>
      <c r="K62" s="5">
        <f>'Raw Data (NEAF)'!K62/'1 minus TOT (NEAF)'!K83</f>
        <v>0</v>
      </c>
      <c r="L62" s="5">
        <f>'Raw Data (NEAF)'!L62/'1 minus TOT (NEAF)'!L83</f>
        <v>4.0093740821211252</v>
      </c>
      <c r="M62" s="5">
        <f>'Raw Data (NEAF)'!M62/'1 minus TOT (NEAF)'!M83</f>
        <v>2.0055757428416392</v>
      </c>
      <c r="N62" s="5">
        <f>'Raw Data (NEAF)'!N62/'1 minus TOT (NEAF)'!N83</f>
        <v>4.015059661658853</v>
      </c>
      <c r="O62" s="5">
        <f>'Raw Data (NEAF)'!O62/'1 minus TOT (NEAF)'!O83</f>
        <v>4.0194329972411156</v>
      </c>
      <c r="P62" s="5">
        <f>'Raw Data (NEAF)'!P62/'1 minus TOT (NEAF)'!P83</f>
        <v>4.024152996439037</v>
      </c>
      <c r="Q62" s="5">
        <f>'Raw Data (NEAF)'!Q62/'1 minus TOT (NEAF)'!Q83</f>
        <v>10.083165253118697</v>
      </c>
      <c r="R62" s="5">
        <f>'Raw Data (NEAF)'!R62/'1 minus TOT (NEAF)'!R83</f>
        <v>15.18926830974676</v>
      </c>
      <c r="S62" s="5">
        <f>'Raw Data (NEAF)'!S62/'1 minus TOT (NEAF)'!S83</f>
        <v>23.426067545643352</v>
      </c>
      <c r="T62" s="5">
        <f>'Raw Data (NEAF)'!T62/'1 minus TOT (NEAF)'!T83</f>
        <v>33.906012567503197</v>
      </c>
      <c r="U62" s="5">
        <f>'Raw Data (NEAF)'!U62/'1 minus TOT (NEAF)'!U83</f>
        <v>39.561656901518425</v>
      </c>
      <c r="V62" s="5">
        <f>'Raw Data (NEAF)'!V62/'1 minus TOT (NEAF)'!V83</f>
        <v>33.842217086842886</v>
      </c>
      <c r="W62" s="5">
        <f>'Raw Data (NEAF)'!W62/'1 minus TOT (NEAF)'!W83</f>
        <v>40.095619004301447</v>
      </c>
      <c r="X62" s="5">
        <f>'Raw Data (NEAF)'!X62/'1 minus TOT (NEAF)'!X83</f>
        <v>20.153378619949947</v>
      </c>
      <c r="Y62" s="5">
        <f>'Raw Data (NEAF)'!Y62/'1 minus TOT (NEAF)'!Y83</f>
        <v>10.639378227994717</v>
      </c>
      <c r="Z62" s="5">
        <f>'Raw Data (NEAF)'!Z62/'1 minus TOT (NEAF)'!Z83</f>
        <v>2.5142597450228426</v>
      </c>
      <c r="AA62" s="5">
        <f>'Raw Data (NEAF)'!AA62/'1 minus TOT (NEAF)'!AA83</f>
        <v>0</v>
      </c>
      <c r="AB62" s="5">
        <f>'Raw Data (NEAF)'!AB62/'1 minus TOT (NEAF)'!AB83</f>
        <v>1.1845716990061523</v>
      </c>
      <c r="AC62" s="5"/>
    </row>
    <row r="63" spans="1:29" s="6" customFormat="1">
      <c r="A63" s="4">
        <v>1981</v>
      </c>
      <c r="B63" s="5">
        <f t="shared" si="1"/>
        <v>291.74520678026829</v>
      </c>
      <c r="C63" s="5">
        <f>'Raw Data (NEAF)'!C63/'1 minus TOT (NEAF)'!C84</f>
        <v>1.0191706263731239</v>
      </c>
      <c r="D63" s="5">
        <f>'Raw Data (NEAF)'!D63/'1 minus TOT (NEAF)'!D84</f>
        <v>0</v>
      </c>
      <c r="E63" s="5">
        <f>'Raw Data (NEAF)'!E63/'1 minus TOT (NEAF)'!E84</f>
        <v>1.0008067167403285</v>
      </c>
      <c r="F63" s="5">
        <f>'Raw Data (NEAF)'!F63/'1 minus TOT (NEAF)'!F84</f>
        <v>3.001950888816153</v>
      </c>
      <c r="G63" s="5">
        <f>'Raw Data (NEAF)'!G63/'1 minus TOT (NEAF)'!G84</f>
        <v>1.0005162604963957</v>
      </c>
      <c r="H63" s="5">
        <f>'Raw Data (NEAF)'!H63/('1 minus TOT (NEAF)'!C84+'1 minus TOT (NEAF)'!D84+'1 minus TOT (NEAF)'!E84+'1 minus TOT (NEAF)'!F84+'1 minus TOT (NEAF)'!G84)</f>
        <v>1.2053062351116286</v>
      </c>
      <c r="I63" s="5">
        <f>'Raw Data (NEAF)'!I63/'1 minus TOT (NEAF)'!I84</f>
        <v>3.0011642710538591</v>
      </c>
      <c r="J63" s="5">
        <f>'Raw Data (NEAF)'!J63/'1 minus TOT (NEAF)'!J84</f>
        <v>1.0003961761486928</v>
      </c>
      <c r="K63" s="5">
        <f>'Raw Data (NEAF)'!K63/'1 minus TOT (NEAF)'!K84</f>
        <v>3.0044259677677037</v>
      </c>
      <c r="L63" s="5">
        <f>'Raw Data (NEAF)'!L63/'1 minus TOT (NEAF)'!L84</f>
        <v>4.0099784063066339</v>
      </c>
      <c r="M63" s="5">
        <f>'Raw Data (NEAF)'!M63/'1 minus TOT (NEAF)'!M84</f>
        <v>3.0087980258918683</v>
      </c>
      <c r="N63" s="5">
        <f>'Raw Data (NEAF)'!N63/'1 minus TOT (NEAF)'!N84</f>
        <v>3.0117698857133113</v>
      </c>
      <c r="O63" s="5">
        <f>'Raw Data (NEAF)'!O63/'1 minus TOT (NEAF)'!O84</f>
        <v>6.0305379863555979</v>
      </c>
      <c r="P63" s="5">
        <f>'Raw Data (NEAF)'!P63/'1 minus TOT (NEAF)'!P84</f>
        <v>7.0432361456404031</v>
      </c>
      <c r="Q63" s="5">
        <f>'Raw Data (NEAF)'!Q63/'1 minus TOT (NEAF)'!Q84</f>
        <v>12.103239000012065</v>
      </c>
      <c r="R63" s="5">
        <f>'Raw Data (NEAF)'!R63/'1 minus TOT (NEAF)'!R84</f>
        <v>26.332116390189956</v>
      </c>
      <c r="S63" s="5">
        <f>'Raw Data (NEAF)'!S63/'1 minus TOT (NEAF)'!S84</f>
        <v>30.567263601624507</v>
      </c>
      <c r="T63" s="5">
        <f>'Raw Data (NEAF)'!T63/'1 minus TOT (NEAF)'!T84</f>
        <v>26.726783115696449</v>
      </c>
      <c r="U63" s="5">
        <f>'Raw Data (NEAF)'!U63/'1 minus TOT (NEAF)'!U84</f>
        <v>40.609474111225843</v>
      </c>
      <c r="V63" s="5">
        <f>'Raw Data (NEAF)'!V63/'1 minus TOT (NEAF)'!V84</f>
        <v>44.384606146512922</v>
      </c>
      <c r="W63" s="5">
        <f>'Raw Data (NEAF)'!W63/'1 minus TOT (NEAF)'!W84</f>
        <v>35.804341546756696</v>
      </c>
      <c r="X63" s="5">
        <f>'Raw Data (NEAF)'!X63/'1 minus TOT (NEAF)'!X84</f>
        <v>26.860715852335254</v>
      </c>
      <c r="Y63" s="5">
        <f>'Raw Data (NEAF)'!Y63/'1 minus TOT (NEAF)'!Y84</f>
        <v>10.670125031969771</v>
      </c>
      <c r="Z63" s="5">
        <f>'Raw Data (NEAF)'!Z63/'1 minus TOT (NEAF)'!Z84</f>
        <v>5.0114547089409287</v>
      </c>
      <c r="AA63" s="5">
        <f>'Raw Data (NEAF)'!AA63/'1 minus TOT (NEAF)'!AA84</f>
        <v>1.3594741750142887</v>
      </c>
      <c r="AB63" s="5">
        <f>'Raw Data (NEAF)'!AB63/'1 minus TOT (NEAF)'!AB84</f>
        <v>0</v>
      </c>
      <c r="AC63" s="5"/>
    </row>
    <row r="64" spans="1:29" s="6" customFormat="1">
      <c r="A64" s="4">
        <v>1982</v>
      </c>
      <c r="B64" s="5">
        <f t="shared" si="1"/>
        <v>321.63050927742705</v>
      </c>
      <c r="C64" s="5">
        <f>'Raw Data (NEAF)'!C64/'1 minus TOT (NEAF)'!C85</f>
        <v>0</v>
      </c>
      <c r="D64" s="5">
        <f>'Raw Data (NEAF)'!D64/'1 minus TOT (NEAF)'!D85</f>
        <v>0</v>
      </c>
      <c r="E64" s="5">
        <f>'Raw Data (NEAF)'!E64/'1 minus TOT (NEAF)'!E85</f>
        <v>0</v>
      </c>
      <c r="F64" s="5">
        <f>'Raw Data (NEAF)'!F64/'1 minus TOT (NEAF)'!F85</f>
        <v>2.0012629291011659</v>
      </c>
      <c r="G64" s="5">
        <f>'Raw Data (NEAF)'!G64/'1 minus TOT (NEAF)'!G85</f>
        <v>0</v>
      </c>
      <c r="H64" s="5">
        <f>'Raw Data (NEAF)'!H64/('1 minus TOT (NEAF)'!C85+'1 minus TOT (NEAF)'!D85+'1 minus TOT (NEAF)'!E85+'1 minus TOT (NEAF)'!F85+'1 minus TOT (NEAF)'!G85)</f>
        <v>0.40177298255148919</v>
      </c>
      <c r="I64" s="5">
        <f>'Raw Data (NEAF)'!I64/'1 minus TOT (NEAF)'!I85</f>
        <v>1.0003624579112582</v>
      </c>
      <c r="J64" s="5">
        <f>'Raw Data (NEAF)'!J64/'1 minus TOT (NEAF)'!J85</f>
        <v>2.0008319393713827</v>
      </c>
      <c r="K64" s="5">
        <f>'Raw Data (NEAF)'!K64/'1 minus TOT (NEAF)'!K85</f>
        <v>1.0015591727970297</v>
      </c>
      <c r="L64" s="5">
        <f>'Raw Data (NEAF)'!L64/'1 minus TOT (NEAF)'!L85</f>
        <v>7.0178459429044917</v>
      </c>
      <c r="M64" s="5">
        <f>'Raw Data (NEAF)'!M64/'1 minus TOT (NEAF)'!M85</f>
        <v>7.0208588186703436</v>
      </c>
      <c r="N64" s="5">
        <f>'Raw Data (NEAF)'!N64/'1 minus TOT (NEAF)'!N85</f>
        <v>4.0159269256355401</v>
      </c>
      <c r="O64" s="5">
        <f>'Raw Data (NEAF)'!O64/'1 minus TOT (NEAF)'!O85</f>
        <v>7.0363103399627773</v>
      </c>
      <c r="P64" s="5">
        <f>'Raw Data (NEAF)'!P64/'1 minus TOT (NEAF)'!P85</f>
        <v>8.0509929479794131</v>
      </c>
      <c r="Q64" s="5">
        <f>'Raw Data (NEAF)'!Q64/'1 minus TOT (NEAF)'!Q85</f>
        <v>17.148438862159885</v>
      </c>
      <c r="R64" s="5">
        <f>'Raw Data (NEAF)'!R64/'1 minus TOT (NEAF)'!R85</f>
        <v>20.259752514602731</v>
      </c>
      <c r="S64" s="5">
        <f>'Raw Data (NEAF)'!S64/'1 minus TOT (NEAF)'!S85</f>
        <v>33.638730421595859</v>
      </c>
      <c r="T64" s="5">
        <f>'Raw Data (NEAF)'!T64/'1 minus TOT (NEAF)'!T85</f>
        <v>43.163496474732511</v>
      </c>
      <c r="U64" s="5">
        <f>'Raw Data (NEAF)'!U64/'1 minus TOT (NEAF)'!U85</f>
        <v>49.947487003445907</v>
      </c>
      <c r="V64" s="5">
        <f>'Raw Data (NEAF)'!V64/'1 minus TOT (NEAF)'!V85</f>
        <v>40.148128470401737</v>
      </c>
      <c r="W64" s="5">
        <f>'Raw Data (NEAF)'!W64/'1 minus TOT (NEAF)'!W85</f>
        <v>32.44717793174955</v>
      </c>
      <c r="X64" s="5">
        <f>'Raw Data (NEAF)'!X64/'1 minus TOT (NEAF)'!X85</f>
        <v>28.964327948762282</v>
      </c>
      <c r="Y64" s="5">
        <f>'Raw Data (NEAF)'!Y64/'1 minus TOT (NEAF)'!Y85</f>
        <v>5.9381187598037268</v>
      </c>
      <c r="Z64" s="5">
        <f>'Raw Data (NEAF)'!Z64/'1 minus TOT (NEAF)'!Z85</f>
        <v>10.051920950586329</v>
      </c>
      <c r="AA64" s="5">
        <f>'Raw Data (NEAF)'!AA64/'1 minus TOT (NEAF)'!AA85</f>
        <v>0</v>
      </c>
      <c r="AB64" s="5">
        <f>'Raw Data (NEAF)'!AB64/'1 minus TOT (NEAF)'!AB85</f>
        <v>2.3764684118027932</v>
      </c>
      <c r="AC64" s="5"/>
    </row>
    <row r="65" spans="1:29" s="6" customFormat="1">
      <c r="A65" s="4">
        <v>1983</v>
      </c>
      <c r="B65" s="5">
        <f t="shared" si="1"/>
        <v>305.98130976135246</v>
      </c>
      <c r="C65" s="5">
        <f>'Raw Data (NEAF)'!C65/'1 minus TOT (NEAF)'!C86</f>
        <v>1.0176318857990885</v>
      </c>
      <c r="D65" s="5">
        <f>'Raw Data (NEAF)'!D65/'1 minus TOT (NEAF)'!D86</f>
        <v>2.0026035160615905</v>
      </c>
      <c r="E65" s="5">
        <f>'Raw Data (NEAF)'!E65/'1 minus TOT (NEAF)'!E86</f>
        <v>1.0007674960179573</v>
      </c>
      <c r="F65" s="5">
        <f>'Raw Data (NEAF)'!F65/'1 minus TOT (NEAF)'!F86</f>
        <v>0</v>
      </c>
      <c r="G65" s="5">
        <f>'Raw Data (NEAF)'!G65/'1 minus TOT (NEAF)'!G86</f>
        <v>1.0004729747484036</v>
      </c>
      <c r="H65" s="5">
        <f>'Raw Data (NEAF)'!H65/('1 minus TOT (NEAF)'!C86+'1 minus TOT (NEAF)'!D86+'1 minus TOT (NEAF)'!E86+'1 minus TOT (NEAF)'!F86+'1 minus TOT (NEAF)'!G86)</f>
        <v>1.0041045116067788</v>
      </c>
      <c r="I65" s="5">
        <f>'Raw Data (NEAF)'!I65/'1 minus TOT (NEAF)'!I86</f>
        <v>1.0003420020341589</v>
      </c>
      <c r="J65" s="5">
        <f>'Raw Data (NEAF)'!J65/'1 minus TOT (NEAF)'!J86</f>
        <v>2.0008012441219969</v>
      </c>
      <c r="K65" s="5">
        <f>'Raw Data (NEAF)'!K65/'1 minus TOT (NEAF)'!K86</f>
        <v>1.0017652546866505</v>
      </c>
      <c r="L65" s="5">
        <f>'Raw Data (NEAF)'!L65/'1 minus TOT (NEAF)'!L86</f>
        <v>4.0104104436906161</v>
      </c>
      <c r="M65" s="5">
        <f>'Raw Data (NEAF)'!M65/'1 minus TOT (NEAF)'!M86</f>
        <v>3.0092939060103983</v>
      </c>
      <c r="N65" s="5">
        <f>'Raw Data (NEAF)'!N65/'1 minus TOT (NEAF)'!N86</f>
        <v>7.0274301718520293</v>
      </c>
      <c r="O65" s="5">
        <f>'Raw Data (NEAF)'!O65/'1 minus TOT (NEAF)'!O86</f>
        <v>4.0201730358387469</v>
      </c>
      <c r="P65" s="5">
        <f>'Raw Data (NEAF)'!P65/'1 minus TOT (NEAF)'!P86</f>
        <v>5.0308490011290541</v>
      </c>
      <c r="Q65" s="5">
        <f>'Raw Data (NEAF)'!Q65/'1 minus TOT (NEAF)'!Q86</f>
        <v>19.162798236806442</v>
      </c>
      <c r="R65" s="5">
        <f>'Raw Data (NEAF)'!R65/'1 minus TOT (NEAF)'!R86</f>
        <v>19.232165395226232</v>
      </c>
      <c r="S65" s="5">
        <f>'Raw Data (NEAF)'!S65/'1 minus TOT (NEAF)'!S86</f>
        <v>34.630584206831969</v>
      </c>
      <c r="T65" s="5">
        <f>'Raw Data (NEAF)'!T65/'1 minus TOT (NEAF)'!T86</f>
        <v>38.00181494405188</v>
      </c>
      <c r="U65" s="5">
        <f>'Raw Data (NEAF)'!U65/'1 minus TOT (NEAF)'!U86</f>
        <v>37.382171476245901</v>
      </c>
      <c r="V65" s="5">
        <f>'Raw Data (NEAF)'!V65/'1 minus TOT (NEAF)'!V86</f>
        <v>52.740031565633892</v>
      </c>
      <c r="W65" s="5">
        <f>'Raw Data (NEAF)'!W65/'1 minus TOT (NEAF)'!W86</f>
        <v>30.168656121050002</v>
      </c>
      <c r="X65" s="5">
        <f>'Raw Data (NEAF)'!X65/'1 minus TOT (NEAF)'!X86</f>
        <v>21.189438940307131</v>
      </c>
      <c r="Y65" s="5">
        <f>'Raw Data (NEAF)'!Y65/'1 minus TOT (NEAF)'!Y86</f>
        <v>17.645997012746065</v>
      </c>
      <c r="Z65" s="5">
        <f>'Raw Data (NEAF)'!Z65/'1 minus TOT (NEAF)'!Z86</f>
        <v>5.0660616418174316</v>
      </c>
      <c r="AA65" s="5">
        <f>'Raw Data (NEAF)'!AA65/'1 minus TOT (NEAF)'!AA86</f>
        <v>2.656420649665034</v>
      </c>
      <c r="AB65" s="5">
        <f>'Raw Data (NEAF)'!AB65/'1 minus TOT (NEAF)'!AB86</f>
        <v>0</v>
      </c>
      <c r="AC65" s="5"/>
    </row>
    <row r="66" spans="1:29" s="6" customFormat="1">
      <c r="A66" s="4">
        <v>1984</v>
      </c>
      <c r="B66" s="5">
        <f t="shared" si="1"/>
        <v>347.00960065449169</v>
      </c>
      <c r="C66" s="5">
        <f>'Raw Data (NEAF)'!C66/'1 minus TOT (NEAF)'!C87</f>
        <v>0</v>
      </c>
      <c r="D66" s="5">
        <f>'Raw Data (NEAF)'!D66/'1 minus TOT (NEAF)'!D87</f>
        <v>0</v>
      </c>
      <c r="E66" s="5">
        <f>'Raw Data (NEAF)'!E66/'1 minus TOT (NEAF)'!E87</f>
        <v>1.0007579408103442</v>
      </c>
      <c r="F66" s="5">
        <f>'Raw Data (NEAF)'!F66/'1 minus TOT (NEAF)'!F87</f>
        <v>0</v>
      </c>
      <c r="G66" s="5">
        <f>'Raw Data (NEAF)'!G66/'1 minus TOT (NEAF)'!G87</f>
        <v>0</v>
      </c>
      <c r="H66" s="5">
        <f>'Raw Data (NEAF)'!H66/('1 minus TOT (NEAF)'!C87+'1 minus TOT (NEAF)'!D87+'1 minus TOT (NEAF)'!E87+'1 minus TOT (NEAF)'!F87+'1 minus TOT (NEAF)'!G87)</f>
        <v>0.20076041167311678</v>
      </c>
      <c r="I66" s="5">
        <f>'Raw Data (NEAF)'!I66/'1 minus TOT (NEAF)'!I87</f>
        <v>4.0013052503420798</v>
      </c>
      <c r="J66" s="5">
        <f>'Raw Data (NEAF)'!J66/'1 minus TOT (NEAF)'!J87</f>
        <v>2.000847797981216</v>
      </c>
      <c r="K66" s="5">
        <f>'Raw Data (NEAF)'!K66/'1 minus TOT (NEAF)'!K87</f>
        <v>1.0019485818464253</v>
      </c>
      <c r="L66" s="5">
        <f>'Raw Data (NEAF)'!L66/'1 minus TOT (NEAF)'!L87</f>
        <v>2.0054373411299902</v>
      </c>
      <c r="M66" s="5">
        <f>'Raw Data (NEAF)'!M66/'1 minus TOT (NEAF)'!M87</f>
        <v>4.0124943736867227</v>
      </c>
      <c r="N66" s="5">
        <f>'Raw Data (NEAF)'!N66/'1 minus TOT (NEAF)'!N87</f>
        <v>6.0228197187527774</v>
      </c>
      <c r="O66" s="5">
        <f>'Raw Data (NEAF)'!O66/'1 minus TOT (NEAF)'!O87</f>
        <v>9.0451971241109046</v>
      </c>
      <c r="P66" s="5">
        <f>'Raw Data (NEAF)'!P66/'1 minus TOT (NEAF)'!P87</f>
        <v>15.094064459676243</v>
      </c>
      <c r="Q66" s="5">
        <f>'Raw Data (NEAF)'!Q66/'1 minus TOT (NEAF)'!Q87</f>
        <v>19.163303771948154</v>
      </c>
      <c r="R66" s="5">
        <f>'Raw Data (NEAF)'!R66/'1 minus TOT (NEAF)'!R87</f>
        <v>27.322839964871985</v>
      </c>
      <c r="S66" s="5">
        <f>'Raw Data (NEAF)'!S66/'1 minus TOT (NEAF)'!S87</f>
        <v>28.506813378399492</v>
      </c>
      <c r="T66" s="5">
        <f>'Raw Data (NEAF)'!T66/'1 minus TOT (NEAF)'!T87</f>
        <v>44.116632063557795</v>
      </c>
      <c r="U66" s="5">
        <f>'Raw Data (NEAF)'!U66/'1 minus TOT (NEAF)'!U87</f>
        <v>39.433734009997828</v>
      </c>
      <c r="V66" s="5">
        <f>'Raw Data (NEAF)'!V66/'1 minus TOT (NEAF)'!V87</f>
        <v>45.293202188557906</v>
      </c>
      <c r="W66" s="5">
        <f>'Raw Data (NEAF)'!W66/'1 minus TOT (NEAF)'!W87</f>
        <v>35.457182765660257</v>
      </c>
      <c r="X66" s="5">
        <f>'Raw Data (NEAF)'!X66/'1 minus TOT (NEAF)'!X87</f>
        <v>27.943247516924444</v>
      </c>
      <c r="Y66" s="5">
        <f>'Raw Data (NEAF)'!Y66/'1 minus TOT (NEAF)'!Y87</f>
        <v>21.132450331125828</v>
      </c>
      <c r="Z66" s="5">
        <f>'Raw Data (NEAF)'!Z66/'1 minus TOT (NEAF)'!Z87</f>
        <v>15.25531960424855</v>
      </c>
      <c r="AA66" s="5">
        <f>'Raw Data (NEAF)'!AA66/'1 minus TOT (NEAF)'!AA87</f>
        <v>0</v>
      </c>
      <c r="AB66" s="5">
        <f>'Raw Data (NEAF)'!AB66/'1 minus TOT (NEAF)'!AB87</f>
        <v>0</v>
      </c>
      <c r="AC66" s="5"/>
    </row>
    <row r="67" spans="1:29" s="6" customFormat="1">
      <c r="A67" s="4">
        <v>1985</v>
      </c>
      <c r="B67" s="5">
        <f t="shared" si="1"/>
        <v>340.97938366331891</v>
      </c>
      <c r="C67" s="5">
        <f>'Raw Data (NEAF)'!C67/'1 minus TOT (NEAF)'!C88</f>
        <v>3.0490476984739066</v>
      </c>
      <c r="D67" s="5">
        <f>'Raw Data (NEAF)'!D67/'1 minus TOT (NEAF)'!D88</f>
        <v>0</v>
      </c>
      <c r="E67" s="5">
        <f>'Raw Data (NEAF)'!E67/'1 minus TOT (NEAF)'!E88</f>
        <v>1.0007539563708554</v>
      </c>
      <c r="F67" s="5">
        <f>'Raw Data (NEAF)'!F67/'1 minus TOT (NEAF)'!F88</f>
        <v>3.0014953702789078</v>
      </c>
      <c r="G67" s="5">
        <f>'Raw Data (NEAF)'!G67/'1 minus TOT (NEAF)'!G88</f>
        <v>1.0003987256582088</v>
      </c>
      <c r="H67" s="5">
        <f>'Raw Data (NEAF)'!H67/('1 minus TOT (NEAF)'!C88+'1 minus TOT (NEAF)'!D88+'1 minus TOT (NEAF)'!E88+'1 minus TOT (NEAF)'!F88+'1 minus TOT (NEAF)'!G88)</f>
        <v>1.6060460361488622</v>
      </c>
      <c r="I67" s="5">
        <f>'Raw Data (NEAF)'!I67/'1 minus TOT (NEAF)'!I88</f>
        <v>3.0010314564289904</v>
      </c>
      <c r="J67" s="5">
        <f>'Raw Data (NEAF)'!J67/'1 minus TOT (NEAF)'!J88</f>
        <v>2.0007903457347163</v>
      </c>
      <c r="K67" s="5">
        <f>'Raw Data (NEAF)'!K67/'1 minus TOT (NEAF)'!K88</f>
        <v>2.0037517719058493</v>
      </c>
      <c r="L67" s="5">
        <f>'Raw Data (NEAF)'!L67/'1 minus TOT (NEAF)'!L88</f>
        <v>4.0105479645517779</v>
      </c>
      <c r="M67" s="5">
        <f>'Raw Data (NEAF)'!M67/'1 minus TOT (NEAF)'!M88</f>
        <v>4.0123506307930503</v>
      </c>
      <c r="N67" s="5">
        <f>'Raw Data (NEAF)'!N67/'1 minus TOT (NEAF)'!N88</f>
        <v>2.0072717708646159</v>
      </c>
      <c r="O67" s="5">
        <f>'Raw Data (NEAF)'!O67/'1 minus TOT (NEAF)'!O88</f>
        <v>7.0343862874022456</v>
      </c>
      <c r="P67" s="5">
        <f>'Raw Data (NEAF)'!P67/'1 minus TOT (NEAF)'!P88</f>
        <v>13.078727001631195</v>
      </c>
      <c r="Q67" s="5">
        <f>'Raw Data (NEAF)'!Q67/'1 minus TOT (NEAF)'!Q88</f>
        <v>13.114917050568531</v>
      </c>
      <c r="R67" s="5">
        <f>'Raw Data (NEAF)'!R67/'1 minus TOT (NEAF)'!R88</f>
        <v>15.165957242704167</v>
      </c>
      <c r="S67" s="5">
        <f>'Raw Data (NEAF)'!S67/'1 minus TOT (NEAF)'!S88</f>
        <v>33.600030550951928</v>
      </c>
      <c r="T67" s="5">
        <f>'Raw Data (NEAF)'!T67/'1 minus TOT (NEAF)'!T88</f>
        <v>40.981081744117766</v>
      </c>
      <c r="U67" s="5">
        <f>'Raw Data (NEAF)'!U67/'1 minus TOT (NEAF)'!U88</f>
        <v>49.664581806077685</v>
      </c>
      <c r="V67" s="5">
        <f>'Raw Data (NEAF)'!V67/'1 minus TOT (NEAF)'!V88</f>
        <v>44.225135742737606</v>
      </c>
      <c r="W67" s="5">
        <f>'Raw Data (NEAF)'!W67/'1 minus TOT (NEAF)'!W88</f>
        <v>47.047096471204988</v>
      </c>
      <c r="X67" s="5">
        <f>'Raw Data (NEAF)'!X67/'1 minus TOT (NEAF)'!X88</f>
        <v>38.958905851761337</v>
      </c>
      <c r="Y67" s="5">
        <f>'Raw Data (NEAF)'!Y67/'1 minus TOT (NEAF)'!Y88</f>
        <v>11.7969113176707</v>
      </c>
      <c r="Z67" s="5">
        <f>'Raw Data (NEAF)'!Z67/'1 minus TOT (NEAF)'!Z88</f>
        <v>6.3348465576489268</v>
      </c>
      <c r="AA67" s="5">
        <f>'Raw Data (NEAF)'!AA67/'1 minus TOT (NEAF)'!AA88</f>
        <v>1.3350160624139513</v>
      </c>
      <c r="AB67" s="5">
        <f>'Raw Data (NEAF)'!AB67/'1 minus TOT (NEAF)'!AB88</f>
        <v>0</v>
      </c>
      <c r="AC67" s="5"/>
    </row>
    <row r="68" spans="1:29" s="6" customFormat="1">
      <c r="A68" s="4">
        <v>1986</v>
      </c>
      <c r="B68" s="5">
        <f t="shared" si="1"/>
        <v>381.46346045833064</v>
      </c>
      <c r="C68" s="5">
        <f>'Raw Data (NEAF)'!C68/'1 minus TOT (NEAF)'!C89</f>
        <v>0</v>
      </c>
      <c r="D68" s="5">
        <f>'Raw Data (NEAF)'!D68/'1 minus TOT (NEAF)'!D89</f>
        <v>1.0011562451359881</v>
      </c>
      <c r="E68" s="5">
        <f>'Raw Data (NEAF)'!E68/'1 minus TOT (NEAF)'!E89</f>
        <v>3.0022418628847345</v>
      </c>
      <c r="F68" s="5">
        <f>'Raw Data (NEAF)'!F68/'1 minus TOT (NEAF)'!F89</f>
        <v>0</v>
      </c>
      <c r="G68" s="5">
        <f>'Raw Data (NEAF)'!G68/'1 minus TOT (NEAF)'!G89</f>
        <v>0</v>
      </c>
      <c r="H68" s="5">
        <f>'Raw Data (NEAF)'!H68/('1 minus TOT (NEAF)'!C89+'1 minus TOT (NEAF)'!D89+'1 minus TOT (NEAF)'!E89+'1 minus TOT (NEAF)'!F89+'1 minus TOT (NEAF)'!G89)</f>
        <v>0.8030681974035826</v>
      </c>
      <c r="I68" s="5">
        <f>'Raw Data (NEAF)'!I68/'1 minus TOT (NEAF)'!I89</f>
        <v>4.0012505713270023</v>
      </c>
      <c r="J68" s="5">
        <f>'Raw Data (NEAF)'!J68/'1 minus TOT (NEAF)'!J89</f>
        <v>0</v>
      </c>
      <c r="K68" s="5">
        <f>'Raw Data (NEAF)'!K68/'1 minus TOT (NEAF)'!K89</f>
        <v>1.0019936264706792</v>
      </c>
      <c r="L68" s="5">
        <f>'Raw Data (NEAF)'!L68/'1 minus TOT (NEAF)'!L89</f>
        <v>5.0142338692498072</v>
      </c>
      <c r="M68" s="5">
        <f>'Raw Data (NEAF)'!M68/'1 minus TOT (NEAF)'!M89</f>
        <v>8.0243485191908253</v>
      </c>
      <c r="N68" s="5">
        <f>'Raw Data (NEAF)'!N68/'1 minus TOT (NEAF)'!N89</f>
        <v>7.0272466174994506</v>
      </c>
      <c r="O68" s="5">
        <f>'Raw Data (NEAF)'!O68/'1 minus TOT (NEAF)'!O89</f>
        <v>15.075374044911877</v>
      </c>
      <c r="P68" s="5">
        <f>'Raw Data (NEAF)'!P68/'1 minus TOT (NEAF)'!P89</f>
        <v>10.067758930367306</v>
      </c>
      <c r="Q68" s="5">
        <f>'Raw Data (NEAF)'!Q68/'1 minus TOT (NEAF)'!Q89</f>
        <v>15.129117241804003</v>
      </c>
      <c r="R68" s="5">
        <f>'Raw Data (NEAF)'!R68/'1 minus TOT (NEAF)'!R89</f>
        <v>28.337718456642602</v>
      </c>
      <c r="S68" s="5">
        <f>'Raw Data (NEAF)'!S68/'1 minus TOT (NEAF)'!S89</f>
        <v>37.656624830891616</v>
      </c>
      <c r="T68" s="5">
        <f>'Raw Data (NEAF)'!T68/'1 minus TOT (NEAF)'!T89</f>
        <v>48.204465172203342</v>
      </c>
      <c r="U68" s="5">
        <f>'Raw Data (NEAF)'!U68/'1 minus TOT (NEAF)'!U89</f>
        <v>50.775778867067856</v>
      </c>
      <c r="V68" s="5">
        <f>'Raw Data (NEAF)'!V68/'1 minus TOT (NEAF)'!V89</f>
        <v>47.384881585084273</v>
      </c>
      <c r="W68" s="5">
        <f>'Raw Data (NEAF)'!W68/'1 minus TOT (NEAF)'!W89</f>
        <v>41.875127674382867</v>
      </c>
      <c r="X68" s="5">
        <f>'Raw Data (NEAF)'!X68/'1 minus TOT (NEAF)'!X89</f>
        <v>31.200954491222088</v>
      </c>
      <c r="Y68" s="5">
        <f>'Raw Data (NEAF)'!Y68/'1 minus TOT (NEAF)'!Y89</f>
        <v>20.915693809532485</v>
      </c>
      <c r="Z68" s="5">
        <f>'Raw Data (NEAF)'!Z68/'1 minus TOT (NEAF)'!Z89</f>
        <v>3.6460143014829391</v>
      </c>
      <c r="AA68" s="5">
        <f>'Raw Data (NEAF)'!AA68/'1 minus TOT (NEAF)'!AA89</f>
        <v>2.6208983011403304</v>
      </c>
      <c r="AB68" s="5">
        <f>'Raw Data (NEAF)'!AB68/'1 minus TOT (NEAF)'!AB89</f>
        <v>2.7009113504556757</v>
      </c>
      <c r="AC68" s="5"/>
    </row>
    <row r="69" spans="1:29" s="6" customFormat="1">
      <c r="A69" s="4">
        <v>1987</v>
      </c>
      <c r="B69" s="5">
        <f t="shared" si="1"/>
        <v>361.90110315177623</v>
      </c>
      <c r="C69" s="5">
        <f>'Raw Data (NEAF)'!C69/'1 minus TOT (NEAF)'!C90</f>
        <v>0</v>
      </c>
      <c r="D69" s="5">
        <f>'Raw Data (NEAF)'!D69/'1 minus TOT (NEAF)'!D90</f>
        <v>0</v>
      </c>
      <c r="E69" s="5">
        <f>'Raw Data (NEAF)'!E69/'1 minus TOT (NEAF)'!E90</f>
        <v>0</v>
      </c>
      <c r="F69" s="5">
        <f>'Raw Data (NEAF)'!F69/'1 minus TOT (NEAF)'!F90</f>
        <v>0</v>
      </c>
      <c r="G69" s="5">
        <f>'Raw Data (NEAF)'!G69/'1 minus TOT (NEAF)'!G90</f>
        <v>0</v>
      </c>
      <c r="H69" s="5">
        <f>'Raw Data (NEAF)'!H69/('1 minus TOT (NEAF)'!C90+'1 minus TOT (NEAF)'!D90+'1 minus TOT (NEAF)'!E90+'1 minus TOT (NEAF)'!F90+'1 minus TOT (NEAF)'!G90)</f>
        <v>0</v>
      </c>
      <c r="I69" s="5">
        <f>'Raw Data (NEAF)'!I69/'1 minus TOT (NEAF)'!I90</f>
        <v>6.0019815840690889</v>
      </c>
      <c r="J69" s="5">
        <f>'Raw Data (NEAF)'!J69/'1 minus TOT (NEAF)'!J90</f>
        <v>2.0008527076565095</v>
      </c>
      <c r="K69" s="5">
        <f>'Raw Data (NEAF)'!K69/'1 minus TOT (NEAF)'!K90</f>
        <v>1.0019893942851126</v>
      </c>
      <c r="L69" s="5">
        <f>'Raw Data (NEAF)'!L69/'1 minus TOT (NEAF)'!L90</f>
        <v>2.0053831275405067</v>
      </c>
      <c r="M69" s="5">
        <f>'Raw Data (NEAF)'!M69/'1 minus TOT (NEAF)'!M90</f>
        <v>4.012081983391055</v>
      </c>
      <c r="N69" s="5">
        <f>'Raw Data (NEAF)'!N69/'1 minus TOT (NEAF)'!N90</f>
        <v>3.011972594637224</v>
      </c>
      <c r="O69" s="5">
        <f>'Raw Data (NEAF)'!O69/'1 minus TOT (NEAF)'!O90</f>
        <v>5.0250514715168082</v>
      </c>
      <c r="P69" s="5">
        <f>'Raw Data (NEAF)'!P69/'1 minus TOT (NEAF)'!P90</f>
        <v>10.067808969271137</v>
      </c>
      <c r="Q69" s="5">
        <f>'Raw Data (NEAF)'!Q69/'1 minus TOT (NEAF)'!Q90</f>
        <v>23.200533082329905</v>
      </c>
      <c r="R69" s="5">
        <f>'Raw Data (NEAF)'!R69/'1 minus TOT (NEAF)'!R90</f>
        <v>29.352353213185442</v>
      </c>
      <c r="S69" s="5">
        <f>'Raw Data (NEAF)'!S69/'1 minus TOT (NEAF)'!S90</f>
        <v>36.608266591686245</v>
      </c>
      <c r="T69" s="5">
        <f>'Raw Data (NEAF)'!T69/'1 minus TOT (NEAF)'!T90</f>
        <v>36.892245436741938</v>
      </c>
      <c r="U69" s="5">
        <f>'Raw Data (NEAF)'!U69/'1 minus TOT (NEAF)'!U90</f>
        <v>36.212879491259891</v>
      </c>
      <c r="V69" s="5">
        <f>'Raw Data (NEAF)'!V69/'1 minus TOT (NEAF)'!V90</f>
        <v>54.730547595271162</v>
      </c>
      <c r="W69" s="5">
        <f>'Raw Data (NEAF)'!W69/'1 minus TOT (NEAF)'!W90</f>
        <v>55.687509295631713</v>
      </c>
      <c r="X69" s="5">
        <f>'Raw Data (NEAF)'!X69/'1 minus TOT (NEAF)'!X90</f>
        <v>32.227550096452894</v>
      </c>
      <c r="Y69" s="5">
        <f>'Raw Data (NEAF)'!Y69/'1 minus TOT (NEAF)'!Y90</f>
        <v>12.69734893887048</v>
      </c>
      <c r="Z69" s="5">
        <f>'Raw Data (NEAF)'!Z69/'1 minus TOT (NEAF)'!Z90</f>
        <v>5.9889894681869613</v>
      </c>
      <c r="AA69" s="5">
        <f>'Raw Data (NEAF)'!AA69/'1 minus TOT (NEAF)'!AA90</f>
        <v>3.8345816392039378</v>
      </c>
      <c r="AB69" s="5">
        <f>'Raw Data (NEAF)'!AB69/'1 minus TOT (NEAF)'!AB90</f>
        <v>1.3411764705882354</v>
      </c>
      <c r="AC69" s="5"/>
    </row>
    <row r="70" spans="1:29" s="6" customFormat="1">
      <c r="A70" s="4">
        <v>1988</v>
      </c>
      <c r="B70" s="5">
        <f t="shared" si="1"/>
        <v>368.05368960860227</v>
      </c>
      <c r="C70" s="5">
        <f>'Raw Data (NEAF)'!C70/'1 minus TOT (NEAF)'!C91</f>
        <v>0</v>
      </c>
      <c r="D70" s="5">
        <f>'Raw Data (NEAF)'!D70/'1 minus TOT (NEAF)'!D91</f>
        <v>0</v>
      </c>
      <c r="E70" s="5">
        <f>'Raw Data (NEAF)'!E70/'1 minus TOT (NEAF)'!E91</f>
        <v>1.0006956164213283</v>
      </c>
      <c r="F70" s="5">
        <f>'Raw Data (NEAF)'!F70/'1 minus TOT (NEAF)'!F91</f>
        <v>1.0005114588287594</v>
      </c>
      <c r="G70" s="5">
        <f>'Raw Data (NEAF)'!G70/'1 minus TOT (NEAF)'!G91</f>
        <v>1.0004158192954493</v>
      </c>
      <c r="H70" s="5">
        <f>'Raw Data (NEAF)'!H70/('1 minus TOT (NEAF)'!C91+'1 minus TOT (NEAF)'!D91+'1 minus TOT (NEAF)'!E91+'1 minus TOT (NEAF)'!F91+'1 minus TOT (NEAF)'!G91)</f>
        <v>0.6020006740834043</v>
      </c>
      <c r="I70" s="5">
        <f>'Raw Data (NEAF)'!I70/'1 minus TOT (NEAF)'!I91</f>
        <v>2.0006218222869649</v>
      </c>
      <c r="J70" s="5">
        <f>'Raw Data (NEAF)'!J70/'1 minus TOT (NEAF)'!J91</f>
        <v>0</v>
      </c>
      <c r="K70" s="5">
        <f>'Raw Data (NEAF)'!K70/'1 minus TOT (NEAF)'!K91</f>
        <v>0</v>
      </c>
      <c r="L70" s="5">
        <f>'Raw Data (NEAF)'!L70/'1 minus TOT (NEAF)'!L91</f>
        <v>3.0075519765034695</v>
      </c>
      <c r="M70" s="5">
        <f>'Raw Data (NEAF)'!M70/'1 minus TOT (NEAF)'!M91</f>
        <v>4.0115045019385365</v>
      </c>
      <c r="N70" s="5">
        <f>'Raw Data (NEAF)'!N70/'1 minus TOT (NEAF)'!N91</f>
        <v>8.0305255995396649</v>
      </c>
      <c r="O70" s="5">
        <f>'Raw Data (NEAF)'!O70/'1 minus TOT (NEAF)'!O91</f>
        <v>8.0395718069264035</v>
      </c>
      <c r="P70" s="5">
        <f>'Raw Data (NEAF)'!P70/'1 minus TOT (NEAF)'!P91</f>
        <v>9.060024277110907</v>
      </c>
      <c r="Q70" s="5">
        <f>'Raw Data (NEAF)'!Q70/'1 minus TOT (NEAF)'!Q91</f>
        <v>18.157805858818058</v>
      </c>
      <c r="R70" s="5">
        <f>'Raw Data (NEAF)'!R70/'1 minus TOT (NEAF)'!R91</f>
        <v>29.349005995947184</v>
      </c>
      <c r="S70" s="5">
        <f>'Raw Data (NEAF)'!S70/'1 minus TOT (NEAF)'!S91</f>
        <v>41.685297064092715</v>
      </c>
      <c r="T70" s="5">
        <f>'Raw Data (NEAF)'!T70/'1 minus TOT (NEAF)'!T91</f>
        <v>44.078811914306094</v>
      </c>
      <c r="U70" s="5">
        <f>'Raw Data (NEAF)'!U70/'1 minus TOT (NEAF)'!U91</f>
        <v>51.69451467627318</v>
      </c>
      <c r="V70" s="5">
        <f>'Raw Data (NEAF)'!V70/'1 minus TOT (NEAF)'!V91</f>
        <v>50.498948984017886</v>
      </c>
      <c r="W70" s="5">
        <f>'Raw Data (NEAF)'!W70/'1 minus TOT (NEAF)'!W91</f>
        <v>39.61526652881296</v>
      </c>
      <c r="X70" s="5">
        <f>'Raw Data (NEAF)'!X70/'1 minus TOT (NEAF)'!X91</f>
        <v>31.058100679098846</v>
      </c>
      <c r="Y70" s="5">
        <f>'Raw Data (NEAF)'!Y70/'1 minus TOT (NEAF)'!Y91</f>
        <v>18.621372575986797</v>
      </c>
      <c r="Z70" s="5">
        <f>'Raw Data (NEAF)'!Z70/'1 minus TOT (NEAF)'!Z91</f>
        <v>4.7482049019214569</v>
      </c>
      <c r="AA70" s="5">
        <f>'Raw Data (NEAF)'!AA70/'1 minus TOT (NEAF)'!AA91</f>
        <v>3.7945597709377235</v>
      </c>
      <c r="AB70" s="5">
        <f>'Raw Data (NEAF)'!AB70/'1 minus TOT (NEAF)'!AB91</f>
        <v>0</v>
      </c>
      <c r="AC70" s="5"/>
    </row>
    <row r="71" spans="1:29" s="6" customFormat="1">
      <c r="A71" s="4">
        <v>1989</v>
      </c>
      <c r="B71" s="5">
        <f t="shared" si="1"/>
        <v>424.46165225596832</v>
      </c>
      <c r="C71" s="5">
        <f>'Raw Data (NEAF)'!C71/'1 minus TOT (NEAF)'!C92</f>
        <v>1.014194447427633</v>
      </c>
      <c r="D71" s="5">
        <f>'Raw Data (NEAF)'!D71/'1 minus TOT (NEAF)'!D92</f>
        <v>0</v>
      </c>
      <c r="E71" s="5">
        <f>'Raw Data (NEAF)'!E71/'1 minus TOT (NEAF)'!E92</f>
        <v>1.0006409225400197</v>
      </c>
      <c r="F71" s="5">
        <f>'Raw Data (NEAF)'!F71/'1 minus TOT (NEAF)'!F92</f>
        <v>1.0005291875454012</v>
      </c>
      <c r="G71" s="5">
        <f>'Raw Data (NEAF)'!G71/'1 minus TOT (NEAF)'!G92</f>
        <v>1.0004174775014214</v>
      </c>
      <c r="H71" s="5">
        <f>'Raw Data (NEAF)'!H71/('1 minus TOT (NEAF)'!C92+'1 minus TOT (NEAF)'!D92+'1 minus TOT (NEAF)'!E92+'1 minus TOT (NEAF)'!F92+'1 minus TOT (NEAF)'!G92)</f>
        <v>0.80264476956019148</v>
      </c>
      <c r="I71" s="5">
        <f>'Raw Data (NEAF)'!I71/'1 minus TOT (NEAF)'!I92</f>
        <v>3.0009186221343089</v>
      </c>
      <c r="J71" s="5">
        <f>'Raw Data (NEAF)'!J71/'1 minus TOT (NEAF)'!J92</f>
        <v>0</v>
      </c>
      <c r="K71" s="5">
        <f>'Raw Data (NEAF)'!K71/'1 minus TOT (NEAF)'!K92</f>
        <v>0</v>
      </c>
      <c r="L71" s="5">
        <f>'Raw Data (NEAF)'!L71/'1 minus TOT (NEAF)'!L92</f>
        <v>5.0120423191727745</v>
      </c>
      <c r="M71" s="5">
        <f>'Raw Data (NEAF)'!M71/'1 minus TOT (NEAF)'!M92</f>
        <v>3.0076607773364938</v>
      </c>
      <c r="N71" s="5">
        <f>'Raw Data (NEAF)'!N71/'1 minus TOT (NEAF)'!N92</f>
        <v>6.0196862042882611</v>
      </c>
      <c r="O71" s="5">
        <f>'Raw Data (NEAF)'!O71/'1 minus TOT (NEAF)'!O92</f>
        <v>7.0298595852131243</v>
      </c>
      <c r="P71" s="5">
        <f>'Raw Data (NEAF)'!P71/'1 minus TOT (NEAF)'!P92</f>
        <v>15.08894387941849</v>
      </c>
      <c r="Q71" s="5">
        <f>'Raw Data (NEAF)'!Q71/'1 minus TOT (NEAF)'!Q92</f>
        <v>24.197760520987078</v>
      </c>
      <c r="R71" s="5">
        <f>'Raw Data (NEAF)'!R71/'1 minus TOT (NEAF)'!R92</f>
        <v>31.349191610897993</v>
      </c>
      <c r="S71" s="5">
        <f>'Raw Data (NEAF)'!S71/'1 minus TOT (NEAF)'!S92</f>
        <v>36.585204285083805</v>
      </c>
      <c r="T71" s="5">
        <f>'Raw Data (NEAF)'!T71/'1 minus TOT (NEAF)'!T92</f>
        <v>56.358178173547664</v>
      </c>
      <c r="U71" s="5">
        <f>'Raw Data (NEAF)'!U71/'1 minus TOT (NEAF)'!U92</f>
        <v>58.83535420891895</v>
      </c>
      <c r="V71" s="5">
        <f>'Raw Data (NEAF)'!V71/'1 minus TOT (NEAF)'!V92</f>
        <v>45.182510966406014</v>
      </c>
      <c r="W71" s="5">
        <f>'Raw Data (NEAF)'!W71/'1 minus TOT (NEAF)'!W92</f>
        <v>41.733682876146311</v>
      </c>
      <c r="X71" s="5">
        <f>'Raw Data (NEAF)'!X71/'1 minus TOT (NEAF)'!X92</f>
        <v>45.363689683954071</v>
      </c>
      <c r="Y71" s="5">
        <f>'Raw Data (NEAF)'!Y71/'1 minus TOT (NEAF)'!Y92</f>
        <v>24.336539414972734</v>
      </c>
      <c r="Z71" s="5">
        <f>'Raw Data (NEAF)'!Z71/'1 minus TOT (NEAF)'!Z92</f>
        <v>11.874901029295328</v>
      </c>
      <c r="AA71" s="5">
        <f>'Raw Data (NEAF)'!AA71/'1 minus TOT (NEAF)'!AA92</f>
        <v>6.061878762424751</v>
      </c>
      <c r="AB71" s="5">
        <f>'Raw Data (NEAF)'!AB71/'1 minus TOT (NEAF)'!AB92</f>
        <v>2.6210045662100456</v>
      </c>
      <c r="AC71" s="5"/>
    </row>
    <row r="72" spans="1:29" s="6" customFormat="1">
      <c r="A72" s="4">
        <v>1990</v>
      </c>
      <c r="B72" s="5">
        <f t="shared" si="1"/>
        <v>440.11897414760136</v>
      </c>
      <c r="C72" s="5">
        <f>'Raw Data (NEAF)'!C72/'1 minus TOT (NEAF)'!C93</f>
        <v>0</v>
      </c>
      <c r="D72" s="5">
        <f>'Raw Data (NEAF)'!D72/'1 minus TOT (NEAF)'!D93</f>
        <v>0</v>
      </c>
      <c r="E72" s="5">
        <f>'Raw Data (NEAF)'!E72/'1 minus TOT (NEAF)'!E93</f>
        <v>1.000575561699842</v>
      </c>
      <c r="F72" s="5">
        <f>'Raw Data (NEAF)'!F72/'1 minus TOT (NEAF)'!F93</f>
        <v>0</v>
      </c>
      <c r="G72" s="5">
        <f>'Raw Data (NEAF)'!G72/'1 minus TOT (NEAF)'!G93</f>
        <v>1.0003670921711394</v>
      </c>
      <c r="H72" s="5">
        <f>'Raw Data (NEAF)'!H72/('1 minus TOT (NEAF)'!C93+'1 minus TOT (NEAF)'!D93+'1 minus TOT (NEAF)'!E93+'1 minus TOT (NEAF)'!F93+'1 minus TOT (NEAF)'!G93)</f>
        <v>0.40126510210083205</v>
      </c>
      <c r="I72" s="5">
        <f>'Raw Data (NEAF)'!I72/'1 minus TOT (NEAF)'!I93</f>
        <v>1.000284064187219</v>
      </c>
      <c r="J72" s="5">
        <f>'Raw Data (NEAF)'!J72/'1 minus TOT (NEAF)'!J93</f>
        <v>0</v>
      </c>
      <c r="K72" s="5">
        <f>'Raw Data (NEAF)'!K72/'1 minus TOT (NEAF)'!K93</f>
        <v>7.0100672483387934</v>
      </c>
      <c r="L72" s="5">
        <f>'Raw Data (NEAF)'!L72/'1 minus TOT (NEAF)'!L93</f>
        <v>2.0046085838436252</v>
      </c>
      <c r="M72" s="5">
        <f>'Raw Data (NEAF)'!M72/'1 minus TOT (NEAF)'!M93</f>
        <v>5.0117037459916158</v>
      </c>
      <c r="N72" s="5">
        <f>'Raw Data (NEAF)'!N72/'1 minus TOT (NEAF)'!N93</f>
        <v>16.042809022675652</v>
      </c>
      <c r="O72" s="5">
        <f>'Raw Data (NEAF)'!O72/'1 minus TOT (NEAF)'!O93</f>
        <v>8.0283962318480206</v>
      </c>
      <c r="P72" s="5">
        <f>'Raw Data (NEAF)'!P72/'1 minus TOT (NEAF)'!P93</f>
        <v>13.065210045233334</v>
      </c>
      <c r="Q72" s="5">
        <f>'Raw Data (NEAF)'!Q72/'1 minus TOT (NEAF)'!Q93</f>
        <v>20.154417116070498</v>
      </c>
      <c r="R72" s="5">
        <f>'Raw Data (NEAF)'!R72/'1 minus TOT (NEAF)'!R93</f>
        <v>30.320577158444841</v>
      </c>
      <c r="S72" s="5">
        <f>'Raw Data (NEAF)'!S72/'1 minus TOT (NEAF)'!S93</f>
        <v>39.619227171155565</v>
      </c>
      <c r="T72" s="5">
        <f>'Raw Data (NEAF)'!T72/'1 minus TOT (NEAF)'!T93</f>
        <v>48.12394225386592</v>
      </c>
      <c r="U72" s="5">
        <f>'Raw Data (NEAF)'!U72/'1 minus TOT (NEAF)'!U93</f>
        <v>62.912053152054014</v>
      </c>
      <c r="V72" s="5">
        <f>'Raw Data (NEAF)'!V72/'1 minus TOT (NEAF)'!V93</f>
        <v>55.59290115652324</v>
      </c>
      <c r="W72" s="5">
        <f>'Raw Data (NEAF)'!W72/'1 minus TOT (NEAF)'!W93</f>
        <v>58.707189778082856</v>
      </c>
      <c r="X72" s="5">
        <f>'Raw Data (NEAF)'!X72/'1 minus TOT (NEAF)'!X93</f>
        <v>34.166186850604277</v>
      </c>
      <c r="Y72" s="5">
        <f>'Raw Data (NEAF)'!Y72/'1 minus TOT (NEAF)'!Y93</f>
        <v>19.68935449870644</v>
      </c>
      <c r="Z72" s="5">
        <f>'Raw Data (NEAF)'!Z72/'1 minus TOT (NEAF)'!Z93</f>
        <v>11.874033565906091</v>
      </c>
      <c r="AA72" s="5">
        <f>'Raw Data (NEAF)'!AA72/'1 minus TOT (NEAF)'!AA93</f>
        <v>3.6413227444343184</v>
      </c>
      <c r="AB72" s="5">
        <f>'Raw Data (NEAF)'!AB72/'1 minus TOT (NEAF)'!AB93</f>
        <v>2.7534246575342465</v>
      </c>
      <c r="AC72" s="5"/>
    </row>
    <row r="73" spans="1:29" s="6" customFormat="1">
      <c r="A73" s="4">
        <v>1991</v>
      </c>
      <c r="B73" s="5">
        <f t="shared" si="1"/>
        <v>473.39060428540552</v>
      </c>
      <c r="C73" s="5">
        <f>'Raw Data (NEAF)'!C73/'1 minus TOT (NEAF)'!C94</f>
        <v>0</v>
      </c>
      <c r="D73" s="5">
        <f>'Raw Data (NEAF)'!D73/'1 minus TOT (NEAF)'!D94</f>
        <v>0</v>
      </c>
      <c r="E73" s="5">
        <f>'Raw Data (NEAF)'!E73/'1 minus TOT (NEAF)'!E94</f>
        <v>0</v>
      </c>
      <c r="F73" s="5">
        <f>'Raw Data (NEAF)'!F73/'1 minus TOT (NEAF)'!F94</f>
        <v>0</v>
      </c>
      <c r="G73" s="5">
        <f>'Raw Data (NEAF)'!G73/'1 minus TOT (NEAF)'!G94</f>
        <v>0</v>
      </c>
      <c r="H73" s="5">
        <f>'Raw Data (NEAF)'!H73/('1 minus TOT (NEAF)'!C94+'1 minus TOT (NEAF)'!D94+'1 minus TOT (NEAF)'!E94+'1 minus TOT (NEAF)'!F94+'1 minus TOT (NEAF)'!G94)</f>
        <v>0</v>
      </c>
      <c r="I73" s="5">
        <f>'Raw Data (NEAF)'!I73/'1 minus TOT (NEAF)'!I94</f>
        <v>1.0022594604868817</v>
      </c>
      <c r="J73" s="5">
        <f>'Raw Data (NEAF)'!J73/'1 minus TOT (NEAF)'!J94</f>
        <v>2.0004444663456846</v>
      </c>
      <c r="K73" s="5">
        <f>'Raw Data (NEAF)'!K73/'1 minus TOT (NEAF)'!K94</f>
        <v>3.0005616532348065</v>
      </c>
      <c r="L73" s="5">
        <f>'Raw Data (NEAF)'!L73/'1 minus TOT (NEAF)'!L94</f>
        <v>1.0004150799159202</v>
      </c>
      <c r="M73" s="5">
        <f>'Raw Data (NEAF)'!M73/'1 minus TOT (NEAF)'!M94</f>
        <v>3.0017290125513503</v>
      </c>
      <c r="N73" s="5">
        <f>'Raw Data (NEAF)'!N73/'1 minus TOT (NEAF)'!N94</f>
        <v>4.0031967454087223</v>
      </c>
      <c r="O73" s="5">
        <f>'Raw Data (NEAF)'!O73/'1 minus TOT (NEAF)'!O94</f>
        <v>10.011666888189859</v>
      </c>
      <c r="P73" s="5">
        <f>'Raw Data (NEAF)'!P73/'1 minus TOT (NEAF)'!P94</f>
        <v>8.0157024541090074</v>
      </c>
      <c r="Q73" s="5">
        <f>'Raw Data (NEAF)'!Q73/'1 minus TOT (NEAF)'!Q94</f>
        <v>21.068106411597668</v>
      </c>
      <c r="R73" s="5">
        <f>'Raw Data (NEAF)'!R73/'1 minus TOT (NEAF)'!R94</f>
        <v>28.143548413733875</v>
      </c>
      <c r="S73" s="5">
        <f>'Raw Data (NEAF)'!S73/'1 minus TOT (NEAF)'!S94</f>
        <v>42.304532854166837</v>
      </c>
      <c r="T73" s="5">
        <f>'Raw Data (NEAF)'!T73/'1 minus TOT (NEAF)'!T94</f>
        <v>39.40942832426061</v>
      </c>
      <c r="U73" s="5">
        <f>'Raw Data (NEAF)'!U73/'1 minus TOT (NEAF)'!U94</f>
        <v>72.053771611513909</v>
      </c>
      <c r="V73" s="5">
        <f>'Raw Data (NEAF)'!V73/'1 minus TOT (NEAF)'!V94</f>
        <v>78.781458685897661</v>
      </c>
      <c r="W73" s="5">
        <f>'Raw Data (NEAF)'!W73/'1 minus TOT (NEAF)'!W94</f>
        <v>54.080141108987512</v>
      </c>
      <c r="X73" s="5">
        <f>'Raw Data (NEAF)'!X73/'1 minus TOT (NEAF)'!X94</f>
        <v>59.885845023782288</v>
      </c>
      <c r="Y73" s="5">
        <f>'Raw Data (NEAF)'!Y73/'1 minus TOT (NEAF)'!Y94</f>
        <v>33.47631954350927</v>
      </c>
      <c r="Z73" s="5">
        <f>'Raw Data (NEAF)'!Z73/'1 minus TOT (NEAF)'!Z94</f>
        <v>5.8531870680906586</v>
      </c>
      <c r="AA73" s="5">
        <f>'Raw Data (NEAF)'!AA73/'1 minus TOT (NEAF)'!AA94</f>
        <v>4.9671114638622944</v>
      </c>
      <c r="AB73" s="5">
        <f>'Raw Data (NEAF)'!AB73/'1 minus TOT (NEAF)'!AB94</f>
        <v>1.3311780157607598</v>
      </c>
      <c r="AC73" s="5"/>
    </row>
    <row r="74" spans="1:29">
      <c r="A74" s="1">
        <f t="shared" ref="A74:A79" si="2">A73+1</f>
        <v>1992</v>
      </c>
      <c r="B74" s="5">
        <f t="shared" si="1"/>
        <v>409.25199518895988</v>
      </c>
      <c r="C74" s="5">
        <f>'Raw Data (NEAF)'!C74/'1 minus TOT (NEAF)'!C95</f>
        <v>0</v>
      </c>
      <c r="D74" s="5">
        <f>'Raw Data (NEAF)'!D74/'1 minus TOT (NEAF)'!D95</f>
        <v>2.0008057891365629</v>
      </c>
      <c r="E74" s="5">
        <f>'Raw Data (NEAF)'!E74/'1 minus TOT (NEAF)'!E95</f>
        <v>0</v>
      </c>
      <c r="F74" s="5">
        <f>'Raw Data (NEAF)'!F74/'1 minus TOT (NEAF)'!F95</f>
        <v>3.0012086837048444</v>
      </c>
      <c r="G74" s="5">
        <f>'Raw Data (NEAF)'!G74/'1 minus TOT (NEAF)'!G95</f>
        <v>1.0004028945682815</v>
      </c>
      <c r="H74" s="5">
        <f>'Raw Data (NEAF)'!H74/('1 minus TOT (NEAF)'!C95+'1 minus TOT (NEAF)'!D95+'1 minus TOT (NEAF)'!E95+'1 minus TOT (NEAF)'!F95+'1 minus TOT (NEAF)'!G95)</f>
        <v>1.2030405766023806</v>
      </c>
      <c r="I74" s="5">
        <f>'Raw Data (NEAF)'!I74/'1 minus TOT (NEAF)'!I95</f>
        <v>3.0067544639321713</v>
      </c>
      <c r="J74" s="5">
        <f>'Raw Data (NEAF)'!J74/'1 minus TOT (NEAF)'!J95</f>
        <v>1.0002036376408299</v>
      </c>
      <c r="K74" s="5">
        <f>'Raw Data (NEAF)'!K74/'1 minus TOT (NEAF)'!K95</f>
        <v>1.0001922447878708</v>
      </c>
      <c r="L74" s="5">
        <f>'Raw Data (NEAF)'!L74/'1 minus TOT (NEAF)'!L95</f>
        <v>4.0017532267479572</v>
      </c>
      <c r="M74" s="5">
        <f>'Raw Data (NEAF)'!M74/'1 minus TOT (NEAF)'!M95</f>
        <v>3.0017617589278709</v>
      </c>
      <c r="N74" s="5">
        <f>'Raw Data (NEAF)'!N74/'1 minus TOT (NEAF)'!N95</f>
        <v>5.0038369742008255</v>
      </c>
      <c r="O74" s="5">
        <f>'Raw Data (NEAF)'!O74/'1 minus TOT (NEAF)'!O95</f>
        <v>11.011681531185889</v>
      </c>
      <c r="P74" s="5">
        <f>'Raw Data (NEAF)'!P74/'1 minus TOT (NEAF)'!P95</f>
        <v>18.034027291599966</v>
      </c>
      <c r="Q74" s="5">
        <f>'Raw Data (NEAF)'!Q74/'1 minus TOT (NEAF)'!Q95</f>
        <v>17.054145374406392</v>
      </c>
      <c r="R74" s="5">
        <f>'Raw Data (NEAF)'!R74/'1 minus TOT (NEAF)'!R95</f>
        <v>18.088172396775786</v>
      </c>
      <c r="S74" s="5">
        <f>'Raw Data (NEAF)'!S74/'1 minus TOT (NEAF)'!S95</f>
        <v>27.202039681954652</v>
      </c>
      <c r="T74" s="5">
        <f>'Raw Data (NEAF)'!T74/'1 minus TOT (NEAF)'!T95</f>
        <v>42.445242702357568</v>
      </c>
      <c r="U74" s="5">
        <f>'Raw Data (NEAF)'!U74/'1 minus TOT (NEAF)'!U95</f>
        <v>48.720515878400093</v>
      </c>
      <c r="V74" s="5">
        <f>'Raw Data (NEAF)'!V74/'1 minus TOT (NEAF)'!V95</f>
        <v>49.103975660897092</v>
      </c>
      <c r="W74" s="5">
        <f>'Raw Data (NEAF)'!W74/'1 minus TOT (NEAF)'!W95</f>
        <v>53.007400531834833</v>
      </c>
      <c r="X74" s="5">
        <f>'Raw Data (NEAF)'!X74/'1 minus TOT (NEAF)'!X95</f>
        <v>54.677108363017389</v>
      </c>
      <c r="Y74" s="5">
        <f>'Raw Data (NEAF)'!Y74/'1 minus TOT (NEAF)'!Y95</f>
        <v>31.242567383519688</v>
      </c>
      <c r="Z74" s="5">
        <f>'Raw Data (NEAF)'!Z74/'1 minus TOT (NEAF)'!Z95</f>
        <v>15.351121609461369</v>
      </c>
      <c r="AA74" s="5">
        <f>'Raw Data (NEAF)'!AA74/'1 minus TOT (NEAF)'!AA95</f>
        <v>5.0964539007092196</v>
      </c>
      <c r="AB74" s="5">
        <f>'Raw Data (NEAF)'!AB74/'1 minus TOT (NEAF)'!AB95</f>
        <v>0</v>
      </c>
      <c r="AC74" s="1">
        <v>0</v>
      </c>
    </row>
    <row r="75" spans="1:29">
      <c r="A75" s="1">
        <f t="shared" si="2"/>
        <v>1993</v>
      </c>
      <c r="B75" s="5">
        <f t="shared" si="1"/>
        <v>471.80438139898223</v>
      </c>
      <c r="C75" s="5">
        <f>'Raw Data (NEAF)'!C75/'1 minus TOT (NEAF)'!C96</f>
        <v>0</v>
      </c>
      <c r="D75" s="5">
        <f>'Raw Data (NEAF)'!D75/'1 minus TOT (NEAF)'!D96</f>
        <v>0</v>
      </c>
      <c r="E75" s="5">
        <f>'Raw Data (NEAF)'!E75/'1 minus TOT (NEAF)'!E96</f>
        <v>2.0007970921120841</v>
      </c>
      <c r="F75" s="5">
        <f>'Raw Data (NEAF)'!F75/'1 minus TOT (NEAF)'!F96</f>
        <v>0</v>
      </c>
      <c r="G75" s="5">
        <f>'Raw Data (NEAF)'!G75/'1 minus TOT (NEAF)'!G96</f>
        <v>2.0007970921120841</v>
      </c>
      <c r="H75" s="5">
        <f>'Raw Data (NEAF)'!H75/('1 minus TOT (NEAF)'!C96+'1 minus TOT (NEAF)'!D96+'1 minus TOT (NEAF)'!E96+'1 minus TOT (NEAF)'!F96+'1 minus TOT (NEAF)'!G96)</f>
        <v>0.80193161226906096</v>
      </c>
      <c r="I75" s="5">
        <f>'Raw Data (NEAF)'!I75/'1 minus TOT (NEAF)'!I96</f>
        <v>5.0111121894624979</v>
      </c>
      <c r="J75" s="5">
        <f>'Raw Data (NEAF)'!J75/'1 minus TOT (NEAF)'!J96</f>
        <v>0</v>
      </c>
      <c r="K75" s="5">
        <f>'Raw Data (NEAF)'!K75/'1 minus TOT (NEAF)'!K96</f>
        <v>0</v>
      </c>
      <c r="L75" s="5">
        <f>'Raw Data (NEAF)'!L75/'1 minus TOT (NEAF)'!L96</f>
        <v>1.0004084997297054</v>
      </c>
      <c r="M75" s="5">
        <f>'Raw Data (NEAF)'!M75/'1 minus TOT (NEAF)'!M96</f>
        <v>4.0023928970552163</v>
      </c>
      <c r="N75" s="5">
        <f>'Raw Data (NEAF)'!N75/'1 minus TOT (NEAF)'!N96</f>
        <v>8.0059702678391549</v>
      </c>
      <c r="O75" s="5">
        <f>'Raw Data (NEAF)'!O75/'1 minus TOT (NEAF)'!O96</f>
        <v>10.010856566868142</v>
      </c>
      <c r="P75" s="5">
        <f>'Raw Data (NEAF)'!P75/'1 minus TOT (NEAF)'!P96</f>
        <v>14.025056070620129</v>
      </c>
      <c r="Q75" s="5">
        <f>'Raw Data (NEAF)'!Q75/'1 minus TOT (NEAF)'!Q96</f>
        <v>24.074066765697214</v>
      </c>
      <c r="R75" s="5">
        <f>'Raw Data (NEAF)'!R75/'1 minus TOT (NEAF)'!R96</f>
        <v>30.146326052247172</v>
      </c>
      <c r="S75" s="5">
        <f>'Raw Data (NEAF)'!S75/'1 minus TOT (NEAF)'!S96</f>
        <v>31.235039615452788</v>
      </c>
      <c r="T75" s="5">
        <f>'Raw Data (NEAF)'!T75/'1 minus TOT (NEAF)'!T96</f>
        <v>42.422638643888725</v>
      </c>
      <c r="U75" s="5">
        <f>'Raw Data (NEAF)'!U75/'1 minus TOT (NEAF)'!U96</f>
        <v>79.157037001672379</v>
      </c>
      <c r="V75" s="5">
        <f>'Raw Data (NEAF)'!V75/'1 minus TOT (NEAF)'!V96</f>
        <v>72.583214530774299</v>
      </c>
      <c r="W75" s="5">
        <f>'Raw Data (NEAF)'!W75/'1 minus TOT (NEAF)'!W96</f>
        <v>57.043355323081279</v>
      </c>
      <c r="X75" s="5">
        <f>'Raw Data (NEAF)'!X75/'1 minus TOT (NEAF)'!X96</f>
        <v>60.901217251390399</v>
      </c>
      <c r="Y75" s="5">
        <f>'Raw Data (NEAF)'!Y75/'1 minus TOT (NEAF)'!Y96</f>
        <v>18.883178007044229</v>
      </c>
      <c r="Z75" s="5">
        <f>'Raw Data (NEAF)'!Z75/'1 minus TOT (NEAF)'!Z96</f>
        <v>7.1437806009792313</v>
      </c>
      <c r="AA75" s="5">
        <f>'Raw Data (NEAF)'!AA75/'1 minus TOT (NEAF)'!AA96</f>
        <v>2.5808546292417258</v>
      </c>
      <c r="AB75" s="5">
        <f>'Raw Data (NEAF)'!AB75/'1 minus TOT (NEAF)'!AB96</f>
        <v>2.7759448736688244</v>
      </c>
      <c r="AC75" s="1">
        <v>0</v>
      </c>
    </row>
    <row r="76" spans="1:29">
      <c r="A76" s="1">
        <f t="shared" si="2"/>
        <v>1994</v>
      </c>
      <c r="B76" s="5">
        <f t="shared" si="1"/>
        <v>485.98758418461796</v>
      </c>
      <c r="C76" s="5">
        <f>'Raw Data (NEAF)'!C76/'1 minus TOT (NEAF)'!C97</f>
        <v>0</v>
      </c>
      <c r="D76" s="5">
        <f>'Raw Data (NEAF)'!D76/'1 minus TOT (NEAF)'!D97</f>
        <v>2.0007582042316674</v>
      </c>
      <c r="E76" s="5">
        <f>'Raw Data (NEAF)'!E76/'1 minus TOT (NEAF)'!E97</f>
        <v>0</v>
      </c>
      <c r="F76" s="5">
        <f>'Raw Data (NEAF)'!F76/'1 minus TOT (NEAF)'!F97</f>
        <v>0</v>
      </c>
      <c r="G76" s="5">
        <f>'Raw Data (NEAF)'!G76/'1 minus TOT (NEAF)'!G97</f>
        <v>0</v>
      </c>
      <c r="H76" s="5">
        <f>'Raw Data (NEAF)'!H76/('1 minus TOT (NEAF)'!C97+'1 minus TOT (NEAF)'!D97+'1 minus TOT (NEAF)'!E97+'1 minus TOT (NEAF)'!F97+'1 minus TOT (NEAF)'!G97)</f>
        <v>0.40089689521534622</v>
      </c>
      <c r="I76" s="5">
        <f>'Raw Data (NEAF)'!I76/'1 minus TOT (NEAF)'!I97</f>
        <v>2.0043711753899323</v>
      </c>
      <c r="J76" s="5">
        <f>'Raw Data (NEAF)'!J76/'1 minus TOT (NEAF)'!J97</f>
        <v>0</v>
      </c>
      <c r="K76" s="5">
        <f>'Raw Data (NEAF)'!K76/'1 minus TOT (NEAF)'!K97</f>
        <v>1.0001995976903291</v>
      </c>
      <c r="L76" s="5">
        <f>'Raw Data (NEAF)'!L76/'1 minus TOT (NEAF)'!L97</f>
        <v>0</v>
      </c>
      <c r="M76" s="5">
        <f>'Raw Data (NEAF)'!M76/'1 minus TOT (NEAF)'!M97</f>
        <v>5.0030169241735143</v>
      </c>
      <c r="N76" s="5">
        <f>'Raw Data (NEAF)'!N76/'1 minus TOT (NEAF)'!N97</f>
        <v>6.0044379869091422</v>
      </c>
      <c r="O76" s="5">
        <f>'Raw Data (NEAF)'!O76/'1 minus TOT (NEAF)'!O97</f>
        <v>10.010413954699297</v>
      </c>
      <c r="P76" s="5">
        <f>'Raw Data (NEAF)'!P76/'1 minus TOT (NEAF)'!P97</f>
        <v>20.035318524890755</v>
      </c>
      <c r="Q76" s="5">
        <f>'Raw Data (NEAF)'!Q76/'1 minus TOT (NEAF)'!Q97</f>
        <v>18.055625992009631</v>
      </c>
      <c r="R76" s="5">
        <f>'Raw Data (NEAF)'!R76/'1 minus TOT (NEAF)'!R97</f>
        <v>26.119845729159653</v>
      </c>
      <c r="S76" s="5">
        <f>'Raw Data (NEAF)'!S76/'1 minus TOT (NEAF)'!S97</f>
        <v>52.413399363009987</v>
      </c>
      <c r="T76" s="5">
        <f>'Raw Data (NEAF)'!T76/'1 minus TOT (NEAF)'!T97</f>
        <v>38.39424790548982</v>
      </c>
      <c r="U76" s="5">
        <f>'Raw Data (NEAF)'!U76/'1 minus TOT (NEAF)'!U97</f>
        <v>73.046998787057575</v>
      </c>
      <c r="V76" s="5">
        <f>'Raw Data (NEAF)'!V76/'1 minus TOT (NEAF)'!V97</f>
        <v>65.439426959492309</v>
      </c>
      <c r="W76" s="5">
        <f>'Raw Data (NEAF)'!W76/'1 minus TOT (NEAF)'!W97</f>
        <v>65.212986779924634</v>
      </c>
      <c r="X76" s="5">
        <f>'Raw Data (NEAF)'!X76/'1 minus TOT (NEAF)'!X97</f>
        <v>50.129126458001174</v>
      </c>
      <c r="Y76" s="5">
        <f>'Raw Data (NEAF)'!Y76/'1 minus TOT (NEAF)'!Y97</f>
        <v>35.511442016765798</v>
      </c>
      <c r="Z76" s="5">
        <f>'Raw Data (NEAF)'!Z76/'1 minus TOT (NEAF)'!Z97</f>
        <v>9.4243181950340169</v>
      </c>
      <c r="AA76" s="5">
        <f>'Raw Data (NEAF)'!AA76/'1 minus TOT (NEAF)'!AA97</f>
        <v>6.3831238429309165</v>
      </c>
      <c r="AB76" s="5">
        <f>'Raw Data (NEAF)'!AB76/'1 minus TOT (NEAF)'!AB97</f>
        <v>1.3983870967741936</v>
      </c>
      <c r="AC76" s="1">
        <v>0</v>
      </c>
    </row>
    <row r="77" spans="1:29">
      <c r="A77" s="1">
        <f t="shared" si="2"/>
        <v>1995</v>
      </c>
      <c r="B77" s="5">
        <f t="shared" si="1"/>
        <v>542.68297594778619</v>
      </c>
      <c r="C77" s="5">
        <f>'Raw Data (NEAF)'!C77/'1 minus TOT (NEAF)'!C98</f>
        <v>0</v>
      </c>
      <c r="D77" s="5">
        <f>'Raw Data (NEAF)'!D77/'1 minus TOT (NEAF)'!D98</f>
        <v>1.0003568544110808</v>
      </c>
      <c r="E77" s="5">
        <f>'Raw Data (NEAF)'!E77/'1 minus TOT (NEAF)'!E98</f>
        <v>2.0007137088221616</v>
      </c>
      <c r="F77" s="5">
        <f>'Raw Data (NEAF)'!F77/'1 minus TOT (NEAF)'!F98</f>
        <v>0</v>
      </c>
      <c r="G77" s="5">
        <f>'Raw Data (NEAF)'!G77/'1 minus TOT (NEAF)'!G98</f>
        <v>0</v>
      </c>
      <c r="H77" s="5">
        <f>'Raw Data (NEAF)'!H77/('1 minus TOT (NEAF)'!C98+'1 minus TOT (NEAF)'!D98+'1 minus TOT (NEAF)'!E98+'1 minus TOT (NEAF)'!F98+'1 minus TOT (NEAF)'!G98)</f>
        <v>0.60139246332462681</v>
      </c>
      <c r="I77" s="5">
        <f>'Raw Data (NEAF)'!I77/'1 minus TOT (NEAF)'!I98</f>
        <v>2.0045436709671276</v>
      </c>
      <c r="J77" s="5">
        <f>'Raw Data (NEAF)'!J77/'1 minus TOT (NEAF)'!J98</f>
        <v>1.0001586727864498</v>
      </c>
      <c r="K77" s="5">
        <f>'Raw Data (NEAF)'!K77/'1 minus TOT (NEAF)'!K98</f>
        <v>1.000211838193114</v>
      </c>
      <c r="L77" s="5">
        <f>'Raw Data (NEAF)'!L77/'1 minus TOT (NEAF)'!L98</f>
        <v>3.0011498397991594</v>
      </c>
      <c r="M77" s="5">
        <f>'Raw Data (NEAF)'!M77/'1 minus TOT (NEAF)'!M98</f>
        <v>4.0023906809639138</v>
      </c>
      <c r="N77" s="5">
        <f>'Raw Data (NEAF)'!N77/'1 minus TOT (NEAF)'!N98</f>
        <v>6.0041296117051814</v>
      </c>
      <c r="O77" s="5">
        <f>'Raw Data (NEAF)'!O77/'1 minus TOT (NEAF)'!O98</f>
        <v>13.013663734256756</v>
      </c>
      <c r="P77" s="5">
        <f>'Raw Data (NEAF)'!P77/'1 minus TOT (NEAF)'!P98</f>
        <v>17.028373780290622</v>
      </c>
      <c r="Q77" s="5">
        <f>'Raw Data (NEAF)'!Q77/'1 minus TOT (NEAF)'!Q98</f>
        <v>23.067842577362455</v>
      </c>
      <c r="R77" s="5">
        <f>'Raw Data (NEAF)'!R77/'1 minus TOT (NEAF)'!R98</f>
        <v>35.162134435449218</v>
      </c>
      <c r="S77" s="5">
        <f>'Raw Data (NEAF)'!S77/'1 minus TOT (NEAF)'!S98</f>
        <v>34.259616330125397</v>
      </c>
      <c r="T77" s="5">
        <f>'Raw Data (NEAF)'!T77/'1 minus TOT (NEAF)'!T98</f>
        <v>61.638106727756181</v>
      </c>
      <c r="U77" s="5">
        <f>'Raw Data (NEAF)'!U77/'1 minus TOT (NEAF)'!U98</f>
        <v>64.913936146604527</v>
      </c>
      <c r="V77" s="5">
        <f>'Raw Data (NEAF)'!V77/'1 minus TOT (NEAF)'!V98</f>
        <v>72.536380441634194</v>
      </c>
      <c r="W77" s="5">
        <f>'Raw Data (NEAF)'!W77/'1 minus TOT (NEAF)'!W98</f>
        <v>68.253055619134813</v>
      </c>
      <c r="X77" s="5">
        <f>'Raw Data (NEAF)'!X77/'1 minus TOT (NEAF)'!X98</f>
        <v>62.775610835921256</v>
      </c>
      <c r="Y77" s="5">
        <f>'Raw Data (NEAF)'!Y77/'1 minus TOT (NEAF)'!Y98</f>
        <v>41.019432661089645</v>
      </c>
      <c r="Z77" s="5">
        <f>'Raw Data (NEAF)'!Z77/'1 minus TOT (NEAF)'!Z98</f>
        <v>22.326652785007809</v>
      </c>
      <c r="AA77" s="5">
        <f>'Raw Data (NEAF)'!AA77/'1 minus TOT (NEAF)'!AA98</f>
        <v>6.3462954440865165</v>
      </c>
      <c r="AB77" s="5">
        <f>'Raw Data (NEAF)'!AB77/'1 minus TOT (NEAF)'!AB98</f>
        <v>2.7278976513270958</v>
      </c>
      <c r="AC77" s="1">
        <v>0</v>
      </c>
    </row>
    <row r="78" spans="1:29">
      <c r="A78" s="1">
        <f t="shared" si="2"/>
        <v>1996</v>
      </c>
      <c r="B78" s="5">
        <f t="shared" si="1"/>
        <v>503.9414717844632</v>
      </c>
      <c r="C78" s="5">
        <f>'Raw Data (NEAF)'!C78/'1 minus TOT (NEAF)'!C99</f>
        <v>0</v>
      </c>
      <c r="D78" s="5">
        <f>'Raw Data (NEAF)'!D78/'1 minus TOT (NEAF)'!D99</f>
        <v>0</v>
      </c>
      <c r="E78" s="5">
        <f>'Raw Data (NEAF)'!E78/'1 minus TOT (NEAF)'!E99</f>
        <v>0</v>
      </c>
      <c r="F78" s="5">
        <f>'Raw Data (NEAF)'!F78/'1 minus TOT (NEAF)'!F99</f>
        <v>0</v>
      </c>
      <c r="G78" s="5">
        <f>'Raw Data (NEAF)'!G78/'1 minus TOT (NEAF)'!G99</f>
        <v>0</v>
      </c>
      <c r="H78" s="5">
        <f>'Raw Data (NEAF)'!H78/('1 minus TOT (NEAF)'!C99+'1 minus TOT (NEAF)'!D99+'1 minus TOT (NEAF)'!E99+'1 minus TOT (NEAF)'!F99+'1 minus TOT (NEAF)'!G99)</f>
        <v>0</v>
      </c>
      <c r="I78" s="5">
        <f>'Raw Data (NEAF)'!I78/'1 minus TOT (NEAF)'!I99</f>
        <v>3.0066436741892657</v>
      </c>
      <c r="J78" s="5">
        <f>'Raw Data (NEAF)'!J78/'1 minus TOT (NEAF)'!J99</f>
        <v>1.000150384934164</v>
      </c>
      <c r="K78" s="5">
        <f>'Raw Data (NEAF)'!K78/'1 minus TOT (NEAF)'!K99</f>
        <v>3.0005946061323439</v>
      </c>
      <c r="L78" s="5">
        <f>'Raw Data (NEAF)'!L78/'1 minus TOT (NEAF)'!L99</f>
        <v>3.0011001801744341</v>
      </c>
      <c r="M78" s="5">
        <f>'Raw Data (NEAF)'!M78/'1 minus TOT (NEAF)'!M99</f>
        <v>2.0012794404171972</v>
      </c>
      <c r="N78" s="5">
        <f>'Raw Data (NEAF)'!N78/'1 minus TOT (NEAF)'!N99</f>
        <v>6.0041798946530616</v>
      </c>
      <c r="O78" s="5">
        <f>'Raw Data (NEAF)'!O78/'1 minus TOT (NEAF)'!O99</f>
        <v>14.014411933135175</v>
      </c>
      <c r="P78" s="5">
        <f>'Raw Data (NEAF)'!P78/'1 minus TOT (NEAF)'!P99</f>
        <v>15.024645148614436</v>
      </c>
      <c r="Q78" s="5">
        <f>'Raw Data (NEAF)'!Q78/'1 minus TOT (NEAF)'!Q99</f>
        <v>23.065143698241126</v>
      </c>
      <c r="R78" s="5">
        <f>'Raw Data (NEAF)'!R78/'1 minus TOT (NEAF)'!R99</f>
        <v>26.119858030651237</v>
      </c>
      <c r="S78" s="5">
        <f>'Raw Data (NEAF)'!S78/'1 minus TOT (NEAF)'!S99</f>
        <v>26.195386261365048</v>
      </c>
      <c r="T78" s="5">
        <f>'Raw Data (NEAF)'!T78/'1 minus TOT (NEAF)'!T99</f>
        <v>52.541344322574396</v>
      </c>
      <c r="U78" s="5">
        <f>'Raw Data (NEAF)'!U78/'1 minus TOT (NEAF)'!U99</f>
        <v>53.777098655547256</v>
      </c>
      <c r="V78" s="5">
        <f>'Raw Data (NEAF)'!V78/'1 minus TOT (NEAF)'!V99</f>
        <v>76.582582698057166</v>
      </c>
      <c r="W78" s="5">
        <f>'Raw Data (NEAF)'!W78/'1 minus TOT (NEAF)'!W99</f>
        <v>75.401993321763129</v>
      </c>
      <c r="X78" s="5">
        <f>'Raw Data (NEAF)'!X78/'1 minus TOT (NEAF)'!X99</f>
        <v>55.145646912300187</v>
      </c>
      <c r="Y78" s="5">
        <f>'Raw Data (NEAF)'!Y78/'1 minus TOT (NEAF)'!Y99</f>
        <v>39.85009255701862</v>
      </c>
      <c r="Z78" s="5">
        <f>'Raw Data (NEAF)'!Z78/'1 minus TOT (NEAF)'!Z99</f>
        <v>25.706555247000079</v>
      </c>
      <c r="AA78" s="5">
        <f>'Raw Data (NEAF)'!AA78/'1 minus TOT (NEAF)'!AA99</f>
        <v>2.5027648176948336</v>
      </c>
      <c r="AB78" s="5">
        <f>'Raw Data (NEAF)'!AB78/'1 minus TOT (NEAF)'!AB99</f>
        <v>0</v>
      </c>
      <c r="AC78" s="1">
        <v>0</v>
      </c>
    </row>
    <row r="79" spans="1:29">
      <c r="A79" s="1">
        <f t="shared" si="2"/>
        <v>1997</v>
      </c>
      <c r="B79" s="5">
        <f t="shared" si="1"/>
        <v>509.69864630272468</v>
      </c>
      <c r="C79" s="5">
        <f>'Raw Data (NEAF)'!C79/'1 minus TOT (NEAF)'!C100</f>
        <v>0</v>
      </c>
      <c r="D79" s="5">
        <f>'Raw Data (NEAF)'!D79/'1 minus TOT (NEAF)'!D100</f>
        <v>1.0003756810300701</v>
      </c>
      <c r="E79" s="5">
        <f>'Raw Data (NEAF)'!E79/'1 minus TOT (NEAF)'!E100</f>
        <v>0</v>
      </c>
      <c r="F79" s="5">
        <f>'Raw Data (NEAF)'!F79/'1 minus TOT (NEAF)'!F100</f>
        <v>1.0003756810300701</v>
      </c>
      <c r="G79" s="5">
        <f>'Raw Data (NEAF)'!G79/'1 minus TOT (NEAF)'!G100</f>
        <v>2.0007513620601403</v>
      </c>
      <c r="H79" s="5">
        <f>'Raw Data (NEAF)'!H79/('1 minus TOT (NEAF)'!C100+'1 minus TOT (NEAF)'!D100+'1 minus TOT (NEAF)'!E100+'1 minus TOT (NEAF)'!F100+'1 minus TOT (NEAF)'!G100)</f>
        <v>0.80176889779364791</v>
      </c>
      <c r="I79" s="5">
        <f>'Raw Data (NEAF)'!I79/'1 minus TOT (NEAF)'!I100</f>
        <v>1.0022906483801011</v>
      </c>
      <c r="J79" s="5">
        <f>'Raw Data (NEAF)'!J79/'1 minus TOT (NEAF)'!J100</f>
        <v>3.0004840008689819</v>
      </c>
      <c r="K79" s="5">
        <f>'Raw Data (NEAF)'!K79/'1 minus TOT (NEAF)'!K100</f>
        <v>0</v>
      </c>
      <c r="L79" s="5">
        <f>'Raw Data (NEAF)'!L79/'1 minus TOT (NEAF)'!L100</f>
        <v>3.0011482439567714</v>
      </c>
      <c r="M79" s="5">
        <f>'Raw Data (NEAF)'!M79/'1 minus TOT (NEAF)'!M100</f>
        <v>4.0024055364867062</v>
      </c>
      <c r="N79" s="5">
        <f>'Raw Data (NEAF)'!N79/'1 minus TOT (NEAF)'!N100</f>
        <v>5.0035422827440739</v>
      </c>
      <c r="O79" s="5">
        <f>'Raw Data (NEAF)'!O79/'1 minus TOT (NEAF)'!O100</f>
        <v>11.011210610471901</v>
      </c>
      <c r="P79" s="5">
        <f>'Raw Data (NEAF)'!P79/'1 minus TOT (NEAF)'!P100</f>
        <v>11.015897964682337</v>
      </c>
      <c r="Q79" s="5">
        <f>'Raw Data (NEAF)'!Q79/'1 minus TOT (NEAF)'!Q100</f>
        <v>20.054108672111973</v>
      </c>
      <c r="R79" s="5">
        <f>'Raw Data (NEAF)'!R79/'1 minus TOT (NEAF)'!R100</f>
        <v>32.140638166475377</v>
      </c>
      <c r="S79" s="5">
        <f>'Raw Data (NEAF)'!S79/'1 minus TOT (NEAF)'!S100</f>
        <v>42.294240206320971</v>
      </c>
      <c r="T79" s="5">
        <f>'Raw Data (NEAF)'!T79/'1 minus TOT (NEAF)'!T100</f>
        <v>51.526081960934512</v>
      </c>
      <c r="U79" s="5">
        <f>'Raw Data (NEAF)'!U79/'1 minus TOT (NEAF)'!U100</f>
        <v>64.897754258800532</v>
      </c>
      <c r="V79" s="5">
        <f>'Raw Data (NEAF)'!V79/'1 minus TOT (NEAF)'!V100</f>
        <v>71.42248771952481</v>
      </c>
      <c r="W79" s="5">
        <f>'Raw Data (NEAF)'!W79/'1 minus TOT (NEAF)'!W100</f>
        <v>76.319244131380572</v>
      </c>
      <c r="X79" s="5">
        <f>'Raw Data (NEAF)'!X79/'1 minus TOT (NEAF)'!X100</f>
        <v>60.233575934867659</v>
      </c>
      <c r="Y79" s="5">
        <f>'Raw Data (NEAF)'!Y79/'1 minus TOT (NEAF)'!Y100</f>
        <v>30.826896778838908</v>
      </c>
      <c r="Z79" s="5">
        <f>'Raw Data (NEAF)'!Z79/'1 minus TOT (NEAF)'!Z100</f>
        <v>16.214037261161671</v>
      </c>
      <c r="AA79" s="5">
        <f>'Raw Data (NEAF)'!AA79/'1 minus TOT (NEAF)'!AA100</f>
        <v>4.9308330269232341</v>
      </c>
      <c r="AB79" s="5">
        <f>'Raw Data (NEAF)'!AB79/'1 minus TOT (NEAF)'!AB100</f>
        <v>0</v>
      </c>
      <c r="AC79" s="1">
        <v>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workbookViewId="0"/>
  </sheetViews>
  <sheetFormatPr defaultColWidth="10.7109375" defaultRowHeight="12.75"/>
  <cols>
    <col min="1" max="1" width="11.28515625" style="26" customWidth="1"/>
    <col min="2" max="2" width="12.85546875" style="26" customWidth="1"/>
    <col min="3" max="3" width="12.42578125" style="26" customWidth="1"/>
    <col min="4" max="16384" width="10.7109375" style="26"/>
  </cols>
  <sheetData>
    <row r="1" spans="1:24" s="28" customFormat="1" ht="35.1" customHeight="1">
      <c r="A1" s="27" t="s">
        <v>31</v>
      </c>
      <c r="B1" s="28" t="s">
        <v>32</v>
      </c>
      <c r="C1" s="28" t="s">
        <v>2</v>
      </c>
      <c r="D1" s="28" t="s">
        <v>33</v>
      </c>
      <c r="E1" s="28" t="s">
        <v>8</v>
      </c>
      <c r="F1" s="28" t="s">
        <v>9</v>
      </c>
      <c r="G1" s="28" t="s">
        <v>10</v>
      </c>
      <c r="H1" s="28" t="s">
        <v>11</v>
      </c>
      <c r="I1" s="28" t="s">
        <v>12</v>
      </c>
      <c r="J1" s="28" t="s">
        <v>13</v>
      </c>
      <c r="K1" s="28" t="s">
        <v>34</v>
      </c>
      <c r="L1" s="28" t="s">
        <v>15</v>
      </c>
      <c r="M1" s="28" t="s">
        <v>16</v>
      </c>
      <c r="N1" s="28" t="s">
        <v>35</v>
      </c>
      <c r="O1" s="28" t="s">
        <v>18</v>
      </c>
      <c r="P1" s="28" t="s">
        <v>19</v>
      </c>
      <c r="Q1" s="28" t="s">
        <v>20</v>
      </c>
      <c r="R1" s="28" t="s">
        <v>21</v>
      </c>
      <c r="S1" s="28" t="s">
        <v>22</v>
      </c>
      <c r="T1" s="28" t="s">
        <v>23</v>
      </c>
      <c r="U1" s="28" t="s">
        <v>24</v>
      </c>
      <c r="V1" s="28" t="s">
        <v>25</v>
      </c>
      <c r="W1" s="28" t="s">
        <v>26</v>
      </c>
      <c r="X1" s="28" t="s">
        <v>27</v>
      </c>
    </row>
    <row r="2" spans="1:24" s="28" customFormat="1" ht="35.1" hidden="1" customHeight="1">
      <c r="A2" s="27"/>
    </row>
    <row r="3" spans="1:24" s="28" customFormat="1" ht="35.1" hidden="1" customHeight="1">
      <c r="A3" s="27"/>
    </row>
    <row r="4" spans="1:24" s="28" customFormat="1" ht="35.1" hidden="1" customHeight="1">
      <c r="A4" s="27"/>
    </row>
    <row r="5" spans="1:24" s="28" customFormat="1" ht="35.1" hidden="1" customHeight="1">
      <c r="A5" s="27"/>
    </row>
    <row r="6" spans="1:24" s="28" customFormat="1" ht="35.1" hidden="1" customHeight="1">
      <c r="A6" s="27"/>
    </row>
    <row r="7" spans="1:24" s="28" customFormat="1" ht="35.1" hidden="1" customHeight="1">
      <c r="A7" s="27"/>
    </row>
    <row r="8" spans="1:24" s="28" customFormat="1" ht="35.1" hidden="1" customHeight="1">
      <c r="A8" s="27"/>
    </row>
    <row r="9" spans="1:24" s="28" customFormat="1" ht="35.1" hidden="1" customHeight="1">
      <c r="A9" s="27"/>
    </row>
    <row r="10" spans="1:24" s="28" customFormat="1" ht="35.1" hidden="1" customHeight="1">
      <c r="A10" s="27"/>
    </row>
    <row r="11" spans="1:24" ht="15" customHeight="1">
      <c r="A11" s="26">
        <v>1930</v>
      </c>
      <c r="B11" s="29">
        <v>54612075.400000006</v>
      </c>
      <c r="C11" s="29">
        <v>1004826.4953453412</v>
      </c>
      <c r="D11" s="29">
        <v>3976043.7046546587</v>
      </c>
      <c r="E11" s="29">
        <v>5341675</v>
      </c>
      <c r="F11" s="29">
        <v>5181608.5999999996</v>
      </c>
      <c r="G11" s="29">
        <v>4957311.3</v>
      </c>
      <c r="H11" s="29">
        <v>4587550.4000000004</v>
      </c>
      <c r="I11" s="29">
        <v>4208030.5999999996</v>
      </c>
      <c r="J11" s="29">
        <v>4010693.3</v>
      </c>
      <c r="K11" s="29">
        <v>4088663.8</v>
      </c>
      <c r="L11" s="29">
        <v>3684968.4</v>
      </c>
      <c r="M11" s="29">
        <v>3290566</v>
      </c>
      <c r="N11" s="29">
        <v>2835921</v>
      </c>
      <c r="O11" s="29">
        <v>2261821.4</v>
      </c>
      <c r="P11" s="29">
        <v>1836942.1</v>
      </c>
      <c r="Q11" s="29">
        <v>1387341.7</v>
      </c>
      <c r="R11" s="29">
        <v>991876.7</v>
      </c>
      <c r="S11" s="29">
        <v>565666.5</v>
      </c>
      <c r="T11" s="29">
        <v>271472</v>
      </c>
      <c r="U11" s="29">
        <v>101148.4</v>
      </c>
      <c r="V11" s="29">
        <v>23093.9</v>
      </c>
      <c r="W11" s="29">
        <v>4161.8999999999996</v>
      </c>
      <c r="X11" s="29">
        <v>692.2</v>
      </c>
    </row>
    <row r="12" spans="1:24" ht="15" customHeight="1">
      <c r="A12" s="26">
        <v>1931</v>
      </c>
      <c r="B12" s="29">
        <v>54904076.799999982</v>
      </c>
      <c r="C12" s="29">
        <v>989702.77364030329</v>
      </c>
      <c r="D12" s="29">
        <v>3933967.6263596965</v>
      </c>
      <c r="E12" s="29">
        <v>5247745</v>
      </c>
      <c r="F12" s="29">
        <v>5160981.2</v>
      </c>
      <c r="G12" s="29">
        <v>4990418.5999999996</v>
      </c>
      <c r="H12" s="29">
        <v>4620326.8</v>
      </c>
      <c r="I12" s="29">
        <v>4258400.2</v>
      </c>
      <c r="J12" s="29">
        <v>4049799.6</v>
      </c>
      <c r="K12" s="29">
        <v>4086626.6</v>
      </c>
      <c r="L12" s="29">
        <v>3703030.8</v>
      </c>
      <c r="M12" s="29">
        <v>3338859</v>
      </c>
      <c r="N12" s="29">
        <v>2893896</v>
      </c>
      <c r="O12" s="29">
        <v>2314425.7999999998</v>
      </c>
      <c r="P12" s="29">
        <v>1877247.2</v>
      </c>
      <c r="Q12" s="29">
        <v>1424520.4</v>
      </c>
      <c r="R12" s="29">
        <v>1016492.4</v>
      </c>
      <c r="S12" s="29">
        <v>582435</v>
      </c>
      <c r="T12" s="29">
        <v>282060</v>
      </c>
      <c r="U12" s="29">
        <v>104263.8</v>
      </c>
      <c r="V12" s="29">
        <v>23896.799999999999</v>
      </c>
      <c r="W12" s="29">
        <v>4271.8</v>
      </c>
      <c r="X12" s="29">
        <v>709.4</v>
      </c>
    </row>
    <row r="13" spans="1:24" ht="15" customHeight="1">
      <c r="A13" s="26">
        <v>1932</v>
      </c>
      <c r="B13" s="29">
        <v>55196733.200000018</v>
      </c>
      <c r="C13" s="29">
        <v>975360.05193526542</v>
      </c>
      <c r="D13" s="29">
        <v>3891386.5480647343</v>
      </c>
      <c r="E13" s="29">
        <v>5153275</v>
      </c>
      <c r="F13" s="29">
        <v>5140167.8</v>
      </c>
      <c r="G13" s="29">
        <v>5022605.9000000004</v>
      </c>
      <c r="H13" s="29">
        <v>4652830.2</v>
      </c>
      <c r="I13" s="29">
        <v>4308742.8</v>
      </c>
      <c r="J13" s="29">
        <v>4087996.9</v>
      </c>
      <c r="K13" s="29">
        <v>4082807.4</v>
      </c>
      <c r="L13" s="29">
        <v>3719524.2</v>
      </c>
      <c r="M13" s="29">
        <v>3385154</v>
      </c>
      <c r="N13" s="29">
        <v>2951394</v>
      </c>
      <c r="O13" s="29">
        <v>2366950.2000000002</v>
      </c>
      <c r="P13" s="29">
        <v>1918853.3</v>
      </c>
      <c r="Q13" s="29">
        <v>1463295.1</v>
      </c>
      <c r="R13" s="29">
        <v>1042039.1</v>
      </c>
      <c r="S13" s="29">
        <v>601645.5</v>
      </c>
      <c r="T13" s="29">
        <v>294508</v>
      </c>
      <c r="U13" s="29">
        <v>108088.2</v>
      </c>
      <c r="V13" s="29">
        <v>25008.7</v>
      </c>
      <c r="W13" s="29">
        <v>4414.7</v>
      </c>
      <c r="X13" s="29">
        <v>685.6</v>
      </c>
    </row>
    <row r="14" spans="1:24" ht="15" customHeight="1">
      <c r="A14" s="26">
        <v>1933</v>
      </c>
      <c r="B14" s="29">
        <v>57941007.400000006</v>
      </c>
      <c r="C14" s="29">
        <v>1010708.8</v>
      </c>
      <c r="D14" s="29">
        <v>4036473.6</v>
      </c>
      <c r="E14" s="29">
        <v>5304291</v>
      </c>
      <c r="F14" s="29">
        <v>5360516.4000000004</v>
      </c>
      <c r="G14" s="29">
        <v>5296954.5999999996</v>
      </c>
      <c r="H14" s="29">
        <v>4907445</v>
      </c>
      <c r="I14" s="29">
        <v>4565724.5999999996</v>
      </c>
      <c r="J14" s="29">
        <v>4315516</v>
      </c>
      <c r="K14" s="29">
        <v>4257867.4000000004</v>
      </c>
      <c r="L14" s="29">
        <v>3888992.4</v>
      </c>
      <c r="M14" s="29">
        <v>3568224.4</v>
      </c>
      <c r="N14" s="29">
        <v>3124077.6</v>
      </c>
      <c r="O14" s="29">
        <v>2508847.7999999998</v>
      </c>
      <c r="P14" s="29">
        <v>2031883.2</v>
      </c>
      <c r="Q14" s="29">
        <v>1555366.2</v>
      </c>
      <c r="R14" s="29">
        <v>1104278.2</v>
      </c>
      <c r="S14" s="29">
        <v>640610.19999999995</v>
      </c>
      <c r="T14" s="29">
        <v>316468.40000000002</v>
      </c>
      <c r="U14" s="29">
        <v>114953</v>
      </c>
      <c r="V14" s="29">
        <v>26392</v>
      </c>
      <c r="W14" s="29">
        <v>4678.2</v>
      </c>
      <c r="X14" s="29">
        <v>738.4</v>
      </c>
    </row>
    <row r="15" spans="1:24" ht="15" customHeight="1">
      <c r="A15" s="26">
        <v>1934</v>
      </c>
      <c r="B15" s="29">
        <v>58326812</v>
      </c>
      <c r="C15" s="29">
        <v>1006574</v>
      </c>
      <c r="D15" s="29">
        <v>3999670.5</v>
      </c>
      <c r="E15" s="29">
        <v>5212728.5</v>
      </c>
      <c r="F15" s="29">
        <v>5345114.5</v>
      </c>
      <c r="G15" s="29">
        <v>5335695.5</v>
      </c>
      <c r="H15" s="29">
        <v>4944722</v>
      </c>
      <c r="I15" s="29">
        <v>4622756.5</v>
      </c>
      <c r="J15" s="29">
        <v>4361494</v>
      </c>
      <c r="K15" s="29">
        <v>4260987</v>
      </c>
      <c r="L15" s="29">
        <v>3911822.5</v>
      </c>
      <c r="M15" s="29">
        <v>3621309.5</v>
      </c>
      <c r="N15" s="29">
        <v>3188428.5</v>
      </c>
      <c r="O15" s="29">
        <v>2566342</v>
      </c>
      <c r="P15" s="29">
        <v>2077598.5</v>
      </c>
      <c r="Q15" s="29">
        <v>1599312</v>
      </c>
      <c r="R15" s="29">
        <v>1130562</v>
      </c>
      <c r="S15" s="29">
        <v>661435</v>
      </c>
      <c r="T15" s="29">
        <v>328716.5</v>
      </c>
      <c r="U15" s="29">
        <v>118429.5</v>
      </c>
      <c r="V15" s="29">
        <v>27560</v>
      </c>
      <c r="W15" s="29">
        <v>4817.5</v>
      </c>
      <c r="X15" s="29">
        <v>736</v>
      </c>
    </row>
    <row r="16" spans="1:24" ht="15" customHeight="1">
      <c r="A16" s="26">
        <v>1935</v>
      </c>
      <c r="B16" s="29">
        <v>58691559.599999987</v>
      </c>
      <c r="C16" s="29">
        <v>996520.2</v>
      </c>
      <c r="D16" s="29">
        <v>3960380.4</v>
      </c>
      <c r="E16" s="29">
        <v>5120795</v>
      </c>
      <c r="F16" s="29">
        <v>5329820.5999999996</v>
      </c>
      <c r="G16" s="29">
        <v>5374288.4000000022</v>
      </c>
      <c r="H16" s="29">
        <v>4981643</v>
      </c>
      <c r="I16" s="29">
        <v>4680230.4000000004</v>
      </c>
      <c r="J16" s="29">
        <v>4407476</v>
      </c>
      <c r="K16" s="29">
        <v>4264299.5999999996</v>
      </c>
      <c r="L16" s="29">
        <v>3934511.6</v>
      </c>
      <c r="M16" s="29">
        <v>3673472.6</v>
      </c>
      <c r="N16" s="29">
        <v>3250342.4</v>
      </c>
      <c r="O16" s="29">
        <v>2622942.2000000002</v>
      </c>
      <c r="P16" s="29">
        <v>2120882.7999999998</v>
      </c>
      <c r="Q16" s="29">
        <v>1643165.8</v>
      </c>
      <c r="R16" s="29">
        <v>1154478.8</v>
      </c>
      <c r="S16" s="29">
        <v>679962.8</v>
      </c>
      <c r="T16" s="29">
        <v>340124.6</v>
      </c>
      <c r="U16" s="29">
        <v>122073</v>
      </c>
      <c r="V16" s="29">
        <v>28426</v>
      </c>
      <c r="W16" s="29">
        <v>4979.8</v>
      </c>
      <c r="X16" s="29">
        <v>743.6</v>
      </c>
    </row>
    <row r="17" spans="1:24" ht="15" customHeight="1">
      <c r="A17" s="26">
        <v>1936</v>
      </c>
      <c r="B17" s="29">
        <v>59089274.20000001</v>
      </c>
      <c r="C17" s="29">
        <v>988752.4</v>
      </c>
      <c r="D17" s="29">
        <v>3922815.3</v>
      </c>
      <c r="E17" s="29">
        <v>5028649.5</v>
      </c>
      <c r="F17" s="29">
        <v>5313963.7</v>
      </c>
      <c r="G17" s="29">
        <v>5413137.3000000026</v>
      </c>
      <c r="H17" s="29">
        <v>5018674</v>
      </c>
      <c r="I17" s="29">
        <v>4737123.3</v>
      </c>
      <c r="J17" s="29">
        <v>4453505</v>
      </c>
      <c r="K17" s="29">
        <v>4268001.2</v>
      </c>
      <c r="L17" s="29">
        <v>3958490.7</v>
      </c>
      <c r="M17" s="29">
        <v>3727100.7</v>
      </c>
      <c r="N17" s="29">
        <v>3315437.3</v>
      </c>
      <c r="O17" s="29">
        <v>2681566.4</v>
      </c>
      <c r="P17" s="29">
        <v>2168751.1</v>
      </c>
      <c r="Q17" s="29">
        <v>1689028.6</v>
      </c>
      <c r="R17" s="29">
        <v>1182934.6000000001</v>
      </c>
      <c r="S17" s="29">
        <v>702859.6</v>
      </c>
      <c r="T17" s="29">
        <v>355398.7</v>
      </c>
      <c r="U17" s="29">
        <v>127149.5</v>
      </c>
      <c r="V17" s="29">
        <v>29898</v>
      </c>
      <c r="W17" s="29">
        <v>5315.1</v>
      </c>
      <c r="X17" s="29">
        <v>722.2</v>
      </c>
    </row>
    <row r="18" spans="1:24" ht="15" customHeight="1">
      <c r="A18" s="26">
        <v>1937</v>
      </c>
      <c r="B18" s="29">
        <v>59436860.799999982</v>
      </c>
      <c r="C18" s="29">
        <v>979023.6</v>
      </c>
      <c r="D18" s="29">
        <v>3884276.2</v>
      </c>
      <c r="E18" s="29">
        <v>4935999</v>
      </c>
      <c r="F18" s="29">
        <v>5297686.8</v>
      </c>
      <c r="G18" s="29">
        <v>5451101.200000003</v>
      </c>
      <c r="H18" s="29">
        <v>5054650</v>
      </c>
      <c r="I18" s="29">
        <v>4793455.2</v>
      </c>
      <c r="J18" s="29">
        <v>4498972</v>
      </c>
      <c r="K18" s="29">
        <v>4270051.8</v>
      </c>
      <c r="L18" s="29">
        <v>3979391.8</v>
      </c>
      <c r="M18" s="29">
        <v>3778290.8</v>
      </c>
      <c r="N18" s="29">
        <v>3377239.2</v>
      </c>
      <c r="O18" s="29">
        <v>2736823.6</v>
      </c>
      <c r="P18" s="29">
        <v>2212476.4</v>
      </c>
      <c r="Q18" s="29">
        <v>1730215.4</v>
      </c>
      <c r="R18" s="29">
        <v>1206460.3999999999</v>
      </c>
      <c r="S18" s="29">
        <v>718599.4</v>
      </c>
      <c r="T18" s="29">
        <v>366191.8</v>
      </c>
      <c r="U18" s="29">
        <v>129533</v>
      </c>
      <c r="V18" s="29">
        <v>30278</v>
      </c>
      <c r="W18" s="29">
        <v>5436.4</v>
      </c>
      <c r="X18" s="29">
        <v>708.8</v>
      </c>
    </row>
    <row r="19" spans="1:24" ht="15" customHeight="1">
      <c r="A19" s="26">
        <v>1938</v>
      </c>
      <c r="B19" s="29">
        <v>59756781.400000013</v>
      </c>
      <c r="C19" s="29">
        <v>969297.8</v>
      </c>
      <c r="D19" s="29">
        <v>3845635.1</v>
      </c>
      <c r="E19" s="29">
        <v>4843148.5</v>
      </c>
      <c r="F19" s="29">
        <v>5281013.9000000004</v>
      </c>
      <c r="G19" s="29">
        <v>5487781.1000000034</v>
      </c>
      <c r="H19" s="29">
        <v>5089172</v>
      </c>
      <c r="I19" s="29">
        <v>4848158.0999999996</v>
      </c>
      <c r="J19" s="29">
        <v>4542494</v>
      </c>
      <c r="K19" s="29">
        <v>4270275.4000000004</v>
      </c>
      <c r="L19" s="29">
        <v>3998540.9</v>
      </c>
      <c r="M19" s="29">
        <v>3826508.9</v>
      </c>
      <c r="N19" s="29">
        <v>3436122.1</v>
      </c>
      <c r="O19" s="29">
        <v>2788806.8</v>
      </c>
      <c r="P19" s="29">
        <v>2252799.7000000002</v>
      </c>
      <c r="Q19" s="29">
        <v>1769481.2</v>
      </c>
      <c r="R19" s="29">
        <v>1230826.2</v>
      </c>
      <c r="S19" s="29">
        <v>732884.2</v>
      </c>
      <c r="T19" s="29">
        <v>375355.9</v>
      </c>
      <c r="U19" s="29">
        <v>131824.5</v>
      </c>
      <c r="V19" s="29">
        <v>30565</v>
      </c>
      <c r="W19" s="29">
        <v>5370.7</v>
      </c>
      <c r="X19" s="29">
        <v>719.4</v>
      </c>
    </row>
    <row r="20" spans="1:24" ht="15" customHeight="1">
      <c r="A20" s="26">
        <v>1939</v>
      </c>
      <c r="B20" s="29">
        <v>60120188</v>
      </c>
      <c r="C20" s="29">
        <v>957068</v>
      </c>
      <c r="D20" s="29">
        <v>3806201</v>
      </c>
      <c r="E20" s="29">
        <v>4750452</v>
      </c>
      <c r="F20" s="29">
        <v>5265179</v>
      </c>
      <c r="G20" s="29">
        <v>5525715</v>
      </c>
      <c r="H20" s="29">
        <v>5125489</v>
      </c>
      <c r="I20" s="29">
        <v>4904427</v>
      </c>
      <c r="J20" s="29">
        <v>4587630</v>
      </c>
      <c r="K20" s="29">
        <v>4272402</v>
      </c>
      <c r="L20" s="29">
        <v>4019873</v>
      </c>
      <c r="M20" s="29">
        <v>3877781</v>
      </c>
      <c r="N20" s="29">
        <v>3498483</v>
      </c>
      <c r="O20" s="29">
        <v>2846051</v>
      </c>
      <c r="P20" s="29">
        <v>2297458</v>
      </c>
      <c r="Q20" s="29">
        <v>1812046</v>
      </c>
      <c r="R20" s="29">
        <v>1258640</v>
      </c>
      <c r="S20" s="29">
        <v>750806</v>
      </c>
      <c r="T20" s="29">
        <v>389638</v>
      </c>
      <c r="U20" s="29">
        <v>136694</v>
      </c>
      <c r="V20" s="29">
        <v>31851</v>
      </c>
      <c r="W20" s="29">
        <v>5588</v>
      </c>
      <c r="X20" s="29">
        <v>716</v>
      </c>
    </row>
    <row r="21" spans="1:24" ht="15" customHeight="1">
      <c r="A21" s="26">
        <v>1940</v>
      </c>
      <c r="B21" s="29">
        <v>61198425.959999986</v>
      </c>
      <c r="C21" s="29">
        <v>1014972.2120000001</v>
      </c>
      <c r="D21" s="29">
        <v>4037643.7880000002</v>
      </c>
      <c r="E21" s="29">
        <v>4883256.301</v>
      </c>
      <c r="F21" s="29">
        <v>5244786.2989999996</v>
      </c>
      <c r="G21" s="29">
        <v>5467392</v>
      </c>
      <c r="H21" s="29">
        <v>5147886.8</v>
      </c>
      <c r="I21" s="29">
        <v>4981632.699</v>
      </c>
      <c r="J21" s="29">
        <v>4665964.4000000004</v>
      </c>
      <c r="K21" s="29">
        <v>4357908.199</v>
      </c>
      <c r="L21" s="29">
        <v>4093933.9989999998</v>
      </c>
      <c r="M21" s="29">
        <v>3913113.7</v>
      </c>
      <c r="N21" s="29">
        <v>3539436.3</v>
      </c>
      <c r="O21" s="29">
        <v>2928186.4</v>
      </c>
      <c r="P21" s="29">
        <v>2377526.7000000002</v>
      </c>
      <c r="Q21" s="29">
        <v>1876007.666</v>
      </c>
      <c r="R21" s="29">
        <v>1302292.4469999999</v>
      </c>
      <c r="S21" s="29">
        <v>777829.49199999997</v>
      </c>
      <c r="T21" s="29">
        <v>404569.51400000002</v>
      </c>
      <c r="U21" s="29">
        <v>143125.389</v>
      </c>
      <c r="V21" s="29">
        <v>34257.175000000003</v>
      </c>
      <c r="W21" s="29">
        <v>5920</v>
      </c>
      <c r="X21" s="29">
        <v>784.48</v>
      </c>
    </row>
    <row r="22" spans="1:24" ht="15" customHeight="1">
      <c r="A22" s="26">
        <v>1941</v>
      </c>
      <c r="B22" s="29">
        <v>62253184.919999987</v>
      </c>
      <c r="C22" s="29">
        <v>1072357.4240000001</v>
      </c>
      <c r="D22" s="29">
        <v>4269715.5760000004</v>
      </c>
      <c r="E22" s="29">
        <v>5016043.602</v>
      </c>
      <c r="F22" s="29">
        <v>5224701.5979999993</v>
      </c>
      <c r="G22" s="29">
        <v>5409761</v>
      </c>
      <c r="H22" s="29">
        <v>5170650.5999999996</v>
      </c>
      <c r="I22" s="29">
        <v>5058690.398</v>
      </c>
      <c r="J22" s="29">
        <v>4744128.8</v>
      </c>
      <c r="K22" s="29">
        <v>4443925.398</v>
      </c>
      <c r="L22" s="29">
        <v>4168101.9979999997</v>
      </c>
      <c r="M22" s="29">
        <v>3948130.4</v>
      </c>
      <c r="N22" s="29">
        <v>3578817.6</v>
      </c>
      <c r="O22" s="29">
        <v>3008037.8</v>
      </c>
      <c r="P22" s="29">
        <v>2454115.4</v>
      </c>
      <c r="Q22" s="29">
        <v>1937420.3319999999</v>
      </c>
      <c r="R22" s="29">
        <v>1340541.8939999999</v>
      </c>
      <c r="S22" s="29">
        <v>800865.98399999994</v>
      </c>
      <c r="T22" s="29">
        <v>415902.02800000005</v>
      </c>
      <c r="U22" s="29">
        <v>148645.77799999999</v>
      </c>
      <c r="V22" s="29">
        <v>35794.35</v>
      </c>
      <c r="W22" s="29">
        <v>6048</v>
      </c>
      <c r="X22" s="29">
        <v>788.96</v>
      </c>
    </row>
    <row r="23" spans="1:24" ht="15" customHeight="1">
      <c r="A23" s="26">
        <v>1942</v>
      </c>
      <c r="B23" s="29">
        <v>63312389.880000018</v>
      </c>
      <c r="C23" s="29">
        <v>1130111.6360000002</v>
      </c>
      <c r="D23" s="29">
        <v>4501151.3640000001</v>
      </c>
      <c r="E23" s="29">
        <v>5148882.9029999999</v>
      </c>
      <c r="F23" s="29">
        <v>5204493.8969999989</v>
      </c>
      <c r="G23" s="29">
        <v>5351199</v>
      </c>
      <c r="H23" s="29">
        <v>5193258.4000000004</v>
      </c>
      <c r="I23" s="29">
        <v>5135356.0970000001</v>
      </c>
      <c r="J23" s="29">
        <v>4822293.2</v>
      </c>
      <c r="K23" s="29">
        <v>4529726.5970000001</v>
      </c>
      <c r="L23" s="29">
        <v>4242263.9969999995</v>
      </c>
      <c r="M23" s="29">
        <v>3983286.1</v>
      </c>
      <c r="N23" s="29">
        <v>3619311.9</v>
      </c>
      <c r="O23" s="29">
        <v>3088716.2</v>
      </c>
      <c r="P23" s="29">
        <v>2531790.1</v>
      </c>
      <c r="Q23" s="29">
        <v>1999993.9979999999</v>
      </c>
      <c r="R23" s="29">
        <v>1378714.3409999998</v>
      </c>
      <c r="S23" s="29">
        <v>826155.47599999991</v>
      </c>
      <c r="T23" s="29">
        <v>427052.54200000007</v>
      </c>
      <c r="U23" s="29">
        <v>153932.16699999999</v>
      </c>
      <c r="V23" s="29">
        <v>37627.524999999994</v>
      </c>
      <c r="W23" s="29">
        <v>6262</v>
      </c>
      <c r="X23" s="29">
        <v>810.44</v>
      </c>
    </row>
    <row r="24" spans="1:24" ht="15" customHeight="1">
      <c r="A24" s="26">
        <v>1943</v>
      </c>
      <c r="B24" s="29">
        <v>64408420.840000018</v>
      </c>
      <c r="C24" s="29">
        <v>1189573.8480000002</v>
      </c>
      <c r="D24" s="29">
        <v>4734633.1519999998</v>
      </c>
      <c r="E24" s="29">
        <v>5282385.2039999999</v>
      </c>
      <c r="F24" s="29">
        <v>5184855.1959999986</v>
      </c>
      <c r="G24" s="29">
        <v>5293839</v>
      </c>
      <c r="H24" s="29">
        <v>5217461.2</v>
      </c>
      <c r="I24" s="29">
        <v>5212653.7960000001</v>
      </c>
      <c r="J24" s="29">
        <v>4900232.5999999996</v>
      </c>
      <c r="K24" s="29">
        <v>4615358.7960000001</v>
      </c>
      <c r="L24" s="29">
        <v>4316764.9959999993</v>
      </c>
      <c r="M24" s="29">
        <v>4018514.8</v>
      </c>
      <c r="N24" s="29">
        <v>3660584.2</v>
      </c>
      <c r="O24" s="29">
        <v>3170874.6</v>
      </c>
      <c r="P24" s="29">
        <v>2611909.7999999998</v>
      </c>
      <c r="Q24" s="29">
        <v>2064550.6639999999</v>
      </c>
      <c r="R24" s="29">
        <v>1423091.7879999997</v>
      </c>
      <c r="S24" s="29">
        <v>857439.96799999988</v>
      </c>
      <c r="T24" s="29">
        <v>442930.0560000001</v>
      </c>
      <c r="U24" s="29">
        <v>162705.55599999998</v>
      </c>
      <c r="V24" s="29">
        <v>40701.699999999997</v>
      </c>
      <c r="W24" s="29">
        <v>6521</v>
      </c>
      <c r="X24" s="29">
        <v>838.92</v>
      </c>
    </row>
    <row r="25" spans="1:24" ht="15" customHeight="1">
      <c r="A25" s="26">
        <v>1944</v>
      </c>
      <c r="B25" s="29">
        <v>65444332.79999999</v>
      </c>
      <c r="C25" s="29">
        <v>1242165.06</v>
      </c>
      <c r="D25" s="29">
        <v>4966748.9400000004</v>
      </c>
      <c r="E25" s="29">
        <v>5415533.5049999999</v>
      </c>
      <c r="F25" s="29">
        <v>5164974.4949999982</v>
      </c>
      <c r="G25" s="29">
        <v>5235613</v>
      </c>
      <c r="H25" s="29">
        <v>5238511</v>
      </c>
      <c r="I25" s="29">
        <v>5288442.4950000001</v>
      </c>
      <c r="J25" s="29">
        <v>4977667</v>
      </c>
      <c r="K25" s="29">
        <v>4700518.9950000001</v>
      </c>
      <c r="L25" s="29">
        <v>4390448.9949999992</v>
      </c>
      <c r="M25" s="29">
        <v>4052420.5</v>
      </c>
      <c r="N25" s="29">
        <v>3698698.5</v>
      </c>
      <c r="O25" s="29">
        <v>3250036</v>
      </c>
      <c r="P25" s="29">
        <v>2688178.5</v>
      </c>
      <c r="Q25" s="29">
        <v>2124843.33</v>
      </c>
      <c r="R25" s="29">
        <v>1459931.2349999996</v>
      </c>
      <c r="S25" s="29">
        <v>881905.46</v>
      </c>
      <c r="T25" s="29">
        <v>451585.57</v>
      </c>
      <c r="U25" s="29">
        <v>166691.94499999998</v>
      </c>
      <c r="V25" s="29">
        <v>41929.875</v>
      </c>
      <c r="W25" s="29">
        <v>6612</v>
      </c>
      <c r="X25" s="29">
        <v>876.4</v>
      </c>
    </row>
    <row r="26" spans="1:24" ht="15" customHeight="1">
      <c r="A26" s="26">
        <v>1945</v>
      </c>
      <c r="B26" s="29">
        <v>66503991.75999999</v>
      </c>
      <c r="C26" s="29">
        <v>1295978.2720000003</v>
      </c>
      <c r="D26" s="29">
        <v>5198455.7279999992</v>
      </c>
      <c r="E26" s="29">
        <v>5548483.8059999999</v>
      </c>
      <c r="F26" s="29">
        <v>5144951.7939999979</v>
      </c>
      <c r="G26" s="29">
        <v>5177225</v>
      </c>
      <c r="H26" s="29">
        <v>5258884.8</v>
      </c>
      <c r="I26" s="29">
        <v>5365088.1940000001</v>
      </c>
      <c r="J26" s="29">
        <v>5056006.4000000004</v>
      </c>
      <c r="K26" s="29">
        <v>4786555.1940000001</v>
      </c>
      <c r="L26" s="29">
        <v>4465447.993999999</v>
      </c>
      <c r="M26" s="29">
        <v>4088071.2</v>
      </c>
      <c r="N26" s="29">
        <v>3738812.8</v>
      </c>
      <c r="O26" s="29">
        <v>3331008.4</v>
      </c>
      <c r="P26" s="29">
        <v>2766557.2</v>
      </c>
      <c r="Q26" s="29">
        <v>2187551.9959999998</v>
      </c>
      <c r="R26" s="29">
        <v>1498770.6819999996</v>
      </c>
      <c r="S26" s="29">
        <v>909197.95199999982</v>
      </c>
      <c r="T26" s="29">
        <v>462424.08400000015</v>
      </c>
      <c r="U26" s="29">
        <v>172853.33399999997</v>
      </c>
      <c r="V26" s="29">
        <v>43923.05</v>
      </c>
      <c r="W26" s="29">
        <v>6841</v>
      </c>
      <c r="X26" s="29">
        <v>902.88</v>
      </c>
    </row>
    <row r="27" spans="1:24" ht="15" customHeight="1">
      <c r="A27" s="26">
        <v>1946</v>
      </c>
      <c r="B27" s="29">
        <v>67563488.719999984</v>
      </c>
      <c r="C27" s="29">
        <v>1357180.4840000004</v>
      </c>
      <c r="D27" s="29">
        <v>5430142.5159999989</v>
      </c>
      <c r="E27" s="29">
        <v>5681330.1069999998</v>
      </c>
      <c r="F27" s="29">
        <v>5124676.0929999975</v>
      </c>
      <c r="G27" s="29">
        <v>5118804</v>
      </c>
      <c r="H27" s="29">
        <v>5282123.5999999996</v>
      </c>
      <c r="I27" s="29">
        <v>5442731.8930000002</v>
      </c>
      <c r="J27" s="29">
        <v>5134617.8</v>
      </c>
      <c r="K27" s="29">
        <v>4872131.3930000002</v>
      </c>
      <c r="L27" s="29">
        <v>4538779.9929999989</v>
      </c>
      <c r="M27" s="29">
        <v>4122263.9</v>
      </c>
      <c r="N27" s="29">
        <v>3778045.1</v>
      </c>
      <c r="O27" s="29">
        <v>3409168.8</v>
      </c>
      <c r="P27" s="29">
        <v>2843401.9</v>
      </c>
      <c r="Q27" s="29">
        <v>2248679.662</v>
      </c>
      <c r="R27" s="29">
        <v>1536842.1289999995</v>
      </c>
      <c r="S27" s="29">
        <v>935506.44399999978</v>
      </c>
      <c r="T27" s="29">
        <v>473827.59800000017</v>
      </c>
      <c r="U27" s="29">
        <v>178830.72299999997</v>
      </c>
      <c r="V27" s="29">
        <v>46344.225000000006</v>
      </c>
      <c r="W27" s="29">
        <v>7179</v>
      </c>
      <c r="X27" s="29">
        <v>881.36</v>
      </c>
    </row>
    <row r="28" spans="1:24" ht="15" customHeight="1">
      <c r="A28" s="26">
        <v>1947</v>
      </c>
      <c r="B28" s="29">
        <v>68652062.680000007</v>
      </c>
      <c r="C28" s="29">
        <v>1417310.6960000005</v>
      </c>
      <c r="D28" s="29">
        <v>5661730.3039999986</v>
      </c>
      <c r="E28" s="29">
        <v>5813949.4079999998</v>
      </c>
      <c r="F28" s="29">
        <v>5104235.3919999972</v>
      </c>
      <c r="G28" s="29">
        <v>5060456</v>
      </c>
      <c r="H28" s="29">
        <v>5303868.4000000004</v>
      </c>
      <c r="I28" s="29">
        <v>5519573.5920000002</v>
      </c>
      <c r="J28" s="29">
        <v>5212492.2</v>
      </c>
      <c r="K28" s="29">
        <v>4957880.5920000002</v>
      </c>
      <c r="L28" s="29">
        <v>4613864.9919999987</v>
      </c>
      <c r="M28" s="29">
        <v>4157918.6</v>
      </c>
      <c r="N28" s="29">
        <v>3818719.4</v>
      </c>
      <c r="O28" s="29">
        <v>3491671.2</v>
      </c>
      <c r="P28" s="29">
        <v>2924373.6</v>
      </c>
      <c r="Q28" s="29">
        <v>2314839.3280000002</v>
      </c>
      <c r="R28" s="29">
        <v>1580696.5759999994</v>
      </c>
      <c r="S28" s="29">
        <v>965774.93599999975</v>
      </c>
      <c r="T28" s="29">
        <v>489094.1120000002</v>
      </c>
      <c r="U28" s="29">
        <v>186561.11199999996</v>
      </c>
      <c r="V28" s="29">
        <v>48681.4</v>
      </c>
      <c r="W28" s="29">
        <v>7440</v>
      </c>
      <c r="X28" s="29">
        <v>930.84</v>
      </c>
    </row>
    <row r="29" spans="1:24" ht="15" customHeight="1">
      <c r="A29" s="26">
        <v>1948</v>
      </c>
      <c r="B29" s="29">
        <v>69711492.640000001</v>
      </c>
      <c r="C29" s="29">
        <v>1470081.9080000005</v>
      </c>
      <c r="D29" s="29">
        <v>5894700.0919999983</v>
      </c>
      <c r="E29" s="29">
        <v>5947197.7089999998</v>
      </c>
      <c r="F29" s="29">
        <v>5084413.6909999968</v>
      </c>
      <c r="G29" s="29">
        <v>5002360</v>
      </c>
      <c r="H29" s="29">
        <v>5326087.2</v>
      </c>
      <c r="I29" s="29">
        <v>5596281.2910000002</v>
      </c>
      <c r="J29" s="29">
        <v>5290510.5999999996</v>
      </c>
      <c r="K29" s="29">
        <v>5043367.7910000002</v>
      </c>
      <c r="L29" s="29">
        <v>4687905.9909999985</v>
      </c>
      <c r="M29" s="29">
        <v>4192739.3</v>
      </c>
      <c r="N29" s="29">
        <v>3858097.7</v>
      </c>
      <c r="O29" s="29">
        <v>3570974.6</v>
      </c>
      <c r="P29" s="29">
        <v>3001734.3</v>
      </c>
      <c r="Q29" s="29">
        <v>2377876.9940000004</v>
      </c>
      <c r="R29" s="29">
        <v>1619897.0229999993</v>
      </c>
      <c r="S29" s="29">
        <v>992615.42799999972</v>
      </c>
      <c r="T29" s="29">
        <v>502472.62600000022</v>
      </c>
      <c r="U29" s="29">
        <v>192377.50099999996</v>
      </c>
      <c r="V29" s="29">
        <v>51168.575000000012</v>
      </c>
      <c r="W29" s="29">
        <v>7661</v>
      </c>
      <c r="X29" s="29">
        <v>971.32</v>
      </c>
    </row>
    <row r="30" spans="1:24" ht="15" customHeight="1">
      <c r="A30" s="26">
        <v>1949</v>
      </c>
      <c r="B30" s="29">
        <v>70771417.600000009</v>
      </c>
      <c r="C30" s="29">
        <v>1524969.12</v>
      </c>
      <c r="D30" s="29">
        <v>6126915.8799999999</v>
      </c>
      <c r="E30" s="29">
        <v>6080403.0099999998</v>
      </c>
      <c r="F30" s="29">
        <v>5064581.99</v>
      </c>
      <c r="G30" s="29">
        <v>4944223</v>
      </c>
      <c r="H30" s="29">
        <v>5347805</v>
      </c>
      <c r="I30" s="29">
        <v>5673085.9900000002</v>
      </c>
      <c r="J30" s="29">
        <v>5368280</v>
      </c>
      <c r="K30" s="29">
        <v>5129109.99</v>
      </c>
      <c r="L30" s="29">
        <v>4761840.99</v>
      </c>
      <c r="M30" s="29">
        <v>4227841</v>
      </c>
      <c r="N30" s="29">
        <v>3895995</v>
      </c>
      <c r="O30" s="29">
        <v>3650189</v>
      </c>
      <c r="P30" s="29">
        <v>3080138</v>
      </c>
      <c r="Q30" s="29">
        <v>2440992.66</v>
      </c>
      <c r="R30" s="29">
        <v>1659530.47</v>
      </c>
      <c r="S30" s="29">
        <v>1019865.92</v>
      </c>
      <c r="T30" s="29">
        <v>516192.14</v>
      </c>
      <c r="U30" s="29">
        <v>197120.89</v>
      </c>
      <c r="V30" s="29">
        <v>53354.75</v>
      </c>
      <c r="W30" s="29">
        <v>7982</v>
      </c>
      <c r="X30" s="29">
        <v>1000.8</v>
      </c>
    </row>
    <row r="31" spans="1:24" ht="15" customHeight="1">
      <c r="A31" s="26">
        <v>1950</v>
      </c>
      <c r="B31" s="29">
        <v>71710613.449999988</v>
      </c>
      <c r="C31" s="29">
        <v>1580734.75</v>
      </c>
      <c r="D31" s="29">
        <v>6381546.6600000001</v>
      </c>
      <c r="E31" s="29">
        <v>6267005.3900000006</v>
      </c>
      <c r="F31" s="29">
        <v>5148753.47</v>
      </c>
      <c r="G31" s="29">
        <v>4922969.46</v>
      </c>
      <c r="H31" s="29">
        <v>5249230.58</v>
      </c>
      <c r="I31" s="29">
        <v>5638267.3799999999</v>
      </c>
      <c r="J31" s="29">
        <v>5438614.9000000004</v>
      </c>
      <c r="K31" s="29">
        <v>5187152.96</v>
      </c>
      <c r="L31" s="29">
        <v>4818465.7300000004</v>
      </c>
      <c r="M31" s="29">
        <v>4299965.9800000004</v>
      </c>
      <c r="N31" s="29">
        <v>3937353.99</v>
      </c>
      <c r="O31" s="29">
        <v>3652419.82</v>
      </c>
      <c r="P31" s="29">
        <v>3118706.61</v>
      </c>
      <c r="Q31" s="29">
        <v>2498050.39</v>
      </c>
      <c r="R31" s="29">
        <v>1708743.12</v>
      </c>
      <c r="S31" s="29">
        <v>1056966.1299999999</v>
      </c>
      <c r="T31" s="29">
        <v>534865.80000000005</v>
      </c>
      <c r="U31" s="29">
        <v>204061.58</v>
      </c>
      <c r="V31" s="29">
        <v>57269.35</v>
      </c>
      <c r="W31" s="29">
        <v>8393.1</v>
      </c>
      <c r="X31" s="29">
        <v>1076.3</v>
      </c>
    </row>
    <row r="32" spans="1:24" ht="15" customHeight="1">
      <c r="A32" s="26">
        <v>1951</v>
      </c>
      <c r="B32" s="29">
        <v>72708059.469999984</v>
      </c>
      <c r="C32" s="29">
        <v>1638970.61</v>
      </c>
      <c r="D32" s="29">
        <v>6290887.2199999997</v>
      </c>
      <c r="E32" s="29">
        <v>6775137.6799999997</v>
      </c>
      <c r="F32" s="29">
        <v>5299419.38</v>
      </c>
      <c r="G32" s="29">
        <v>4904974.41</v>
      </c>
      <c r="H32" s="29">
        <v>5167709.79</v>
      </c>
      <c r="I32" s="29">
        <v>5573103.3200000003</v>
      </c>
      <c r="J32" s="29">
        <v>5564598.9699999997</v>
      </c>
      <c r="K32" s="29">
        <v>5197633.07</v>
      </c>
      <c r="L32" s="29">
        <v>4900638.43</v>
      </c>
      <c r="M32" s="29">
        <v>4388550.4400000004</v>
      </c>
      <c r="N32" s="29">
        <v>3961854.98</v>
      </c>
      <c r="O32" s="29">
        <v>3646143.11</v>
      </c>
      <c r="P32" s="29">
        <v>3166582.04</v>
      </c>
      <c r="Q32" s="29">
        <v>2537595.0099999998</v>
      </c>
      <c r="R32" s="29">
        <v>1763928.49</v>
      </c>
      <c r="S32" s="29">
        <v>1092201.95</v>
      </c>
      <c r="T32" s="29">
        <v>554706.28</v>
      </c>
      <c r="U32" s="29">
        <v>213222.35</v>
      </c>
      <c r="V32" s="29">
        <v>60278.74</v>
      </c>
      <c r="W32" s="29">
        <v>8858.7999999999993</v>
      </c>
      <c r="X32" s="29">
        <v>1064.4000000000001</v>
      </c>
    </row>
    <row r="33" spans="1:24" ht="15" customHeight="1">
      <c r="A33" s="26">
        <v>1952</v>
      </c>
      <c r="B33" s="29">
        <v>73722095.829999998</v>
      </c>
      <c r="C33" s="29">
        <v>1683951.14</v>
      </c>
      <c r="D33" s="29">
        <v>6289549.1900000004</v>
      </c>
      <c r="E33" s="29">
        <v>7101830.7699999996</v>
      </c>
      <c r="F33" s="29">
        <v>5556104.6599999992</v>
      </c>
      <c r="G33" s="29">
        <v>4936964.7300000004</v>
      </c>
      <c r="H33" s="29">
        <v>5082995.03</v>
      </c>
      <c r="I33" s="29">
        <v>5545132.0199999996</v>
      </c>
      <c r="J33" s="29">
        <v>5593574.3300000001</v>
      </c>
      <c r="K33" s="29">
        <v>5258467.67</v>
      </c>
      <c r="L33" s="29">
        <v>4928801.05</v>
      </c>
      <c r="M33" s="29">
        <v>4486433.66</v>
      </c>
      <c r="N33" s="29">
        <v>4011765.29</v>
      </c>
      <c r="O33" s="29">
        <v>3636881.04</v>
      </c>
      <c r="P33" s="29">
        <v>3213939.13</v>
      </c>
      <c r="Q33" s="29">
        <v>2578527.04</v>
      </c>
      <c r="R33" s="29">
        <v>1822787.61</v>
      </c>
      <c r="S33" s="29">
        <v>1124035.73</v>
      </c>
      <c r="T33" s="29">
        <v>576509.06999999995</v>
      </c>
      <c r="U33" s="29">
        <v>221557.12</v>
      </c>
      <c r="V33" s="29">
        <v>61816.49</v>
      </c>
      <c r="W33" s="29">
        <v>9380.56</v>
      </c>
      <c r="X33" s="29">
        <v>1092.5</v>
      </c>
    </row>
    <row r="34" spans="1:24" ht="15" customHeight="1">
      <c r="A34" s="26">
        <v>1953</v>
      </c>
      <c r="B34" s="29">
        <v>74786338.319999993</v>
      </c>
      <c r="C34" s="29">
        <v>1730356.5</v>
      </c>
      <c r="D34" s="29">
        <v>6424169.2999999998</v>
      </c>
      <c r="E34" s="29">
        <v>7353076.7899999991</v>
      </c>
      <c r="F34" s="29">
        <v>5811297.9699999997</v>
      </c>
      <c r="G34" s="29">
        <v>4968288.63</v>
      </c>
      <c r="H34" s="29">
        <v>4984903.24</v>
      </c>
      <c r="I34" s="29">
        <v>5499765.6699999999</v>
      </c>
      <c r="J34" s="29">
        <v>5652708.4800000004</v>
      </c>
      <c r="K34" s="29">
        <v>5287948.42</v>
      </c>
      <c r="L34" s="29">
        <v>4987951.5199999996</v>
      </c>
      <c r="M34" s="29">
        <v>4571411.6100000003</v>
      </c>
      <c r="N34" s="29">
        <v>4052118.64</v>
      </c>
      <c r="O34" s="29">
        <v>3632662.53</v>
      </c>
      <c r="P34" s="29">
        <v>3256027.48</v>
      </c>
      <c r="Q34" s="29">
        <v>2617371.71</v>
      </c>
      <c r="R34" s="29">
        <v>1890996.49</v>
      </c>
      <c r="S34" s="29">
        <v>1156122.42</v>
      </c>
      <c r="T34" s="29">
        <v>601417.07999999996</v>
      </c>
      <c r="U34" s="29">
        <v>232852.87</v>
      </c>
      <c r="V34" s="29">
        <v>63914.42</v>
      </c>
      <c r="W34" s="29">
        <v>9846.0499999999993</v>
      </c>
      <c r="X34" s="29">
        <v>1130.5</v>
      </c>
    </row>
    <row r="35" spans="1:24" ht="15" customHeight="1">
      <c r="A35" s="26">
        <v>1954</v>
      </c>
      <c r="B35" s="29">
        <v>75854912.539999992</v>
      </c>
      <c r="C35" s="29">
        <v>1768966.31</v>
      </c>
      <c r="D35" s="29">
        <v>6600922.29</v>
      </c>
      <c r="E35" s="29">
        <v>7624695.5200000005</v>
      </c>
      <c r="F35" s="29">
        <v>6048129.5099999998</v>
      </c>
      <c r="G35" s="29">
        <v>4973632.24</v>
      </c>
      <c r="H35" s="29">
        <v>4947569.01</v>
      </c>
      <c r="I35" s="29">
        <v>5389718.0099999988</v>
      </c>
      <c r="J35" s="29">
        <v>5677774.4899999993</v>
      </c>
      <c r="K35" s="29">
        <v>5347185.5</v>
      </c>
      <c r="L35" s="29">
        <v>5081259.01</v>
      </c>
      <c r="M35" s="29">
        <v>4659656.5</v>
      </c>
      <c r="N35" s="29">
        <v>4064826.99</v>
      </c>
      <c r="O35" s="29">
        <v>3644474.01</v>
      </c>
      <c r="P35" s="29">
        <v>3300516.99</v>
      </c>
      <c r="Q35" s="29">
        <v>2643562</v>
      </c>
      <c r="R35" s="29">
        <v>1951033.15</v>
      </c>
      <c r="S35" s="29">
        <v>1186925.9099999999</v>
      </c>
      <c r="T35" s="29">
        <v>622430.32999999996</v>
      </c>
      <c r="U35" s="29">
        <v>244343.1</v>
      </c>
      <c r="V35" s="29">
        <v>64799.42</v>
      </c>
      <c r="W35" s="29">
        <v>11324.25</v>
      </c>
      <c r="X35" s="29">
        <v>1168</v>
      </c>
    </row>
    <row r="36" spans="1:24" ht="15" customHeight="1">
      <c r="A36" s="26">
        <v>1955</v>
      </c>
      <c r="B36" s="29">
        <v>76965507.399999991</v>
      </c>
      <c r="C36" s="29">
        <v>1794902.01</v>
      </c>
      <c r="D36" s="29">
        <v>6777557.6399999997</v>
      </c>
      <c r="E36" s="29">
        <v>7937975.04</v>
      </c>
      <c r="F36" s="29">
        <v>6271374.0500000007</v>
      </c>
      <c r="G36" s="29">
        <v>5022855.96</v>
      </c>
      <c r="H36" s="29">
        <v>4889883.5999999996</v>
      </c>
      <c r="I36" s="29">
        <v>5308451.5599999996</v>
      </c>
      <c r="J36" s="29">
        <v>5654544.6800000006</v>
      </c>
      <c r="K36" s="29">
        <v>5436375.129999999</v>
      </c>
      <c r="L36" s="29">
        <v>5129623.01</v>
      </c>
      <c r="M36" s="29">
        <v>4719808.66</v>
      </c>
      <c r="N36" s="29">
        <v>4140872.63</v>
      </c>
      <c r="O36" s="29">
        <v>3679594.11</v>
      </c>
      <c r="P36" s="29">
        <v>3309358.61</v>
      </c>
      <c r="Q36" s="29">
        <v>2682933.5499999998</v>
      </c>
      <c r="R36" s="29">
        <v>1999078.24</v>
      </c>
      <c r="S36" s="29">
        <v>1222831.6599999999</v>
      </c>
      <c r="T36" s="29">
        <v>650533.49</v>
      </c>
      <c r="U36" s="29">
        <v>255211.64</v>
      </c>
      <c r="V36" s="29">
        <v>67974.28</v>
      </c>
      <c r="W36" s="29">
        <v>12506.35</v>
      </c>
      <c r="X36" s="29">
        <v>1261.5</v>
      </c>
    </row>
    <row r="37" spans="1:24" ht="15" customHeight="1">
      <c r="A37" s="26">
        <v>1956</v>
      </c>
      <c r="B37" s="29">
        <v>78119946.459999979</v>
      </c>
      <c r="C37" s="29">
        <v>1869991.55</v>
      </c>
      <c r="D37" s="29">
        <v>6916606.1100000003</v>
      </c>
      <c r="E37" s="29">
        <v>7939196.1799999997</v>
      </c>
      <c r="F37" s="29">
        <v>6765913.0900000008</v>
      </c>
      <c r="G37" s="29">
        <v>5165740.57</v>
      </c>
      <c r="H37" s="29">
        <v>4858219.1500000004</v>
      </c>
      <c r="I37" s="29">
        <v>5224928.16</v>
      </c>
      <c r="J37" s="29">
        <v>5589246.1900000004</v>
      </c>
      <c r="K37" s="29">
        <v>5562319.6100000003</v>
      </c>
      <c r="L37" s="29">
        <v>5154784.91</v>
      </c>
      <c r="M37" s="29">
        <v>4792182.93</v>
      </c>
      <c r="N37" s="29">
        <v>4231422.07</v>
      </c>
      <c r="O37" s="29">
        <v>3700228.69</v>
      </c>
      <c r="P37" s="29">
        <v>3307711.89</v>
      </c>
      <c r="Q37" s="29">
        <v>2729910</v>
      </c>
      <c r="R37" s="29">
        <v>2027378.57</v>
      </c>
      <c r="S37" s="29">
        <v>1261135.6100000001</v>
      </c>
      <c r="T37" s="29">
        <v>672163.74</v>
      </c>
      <c r="U37" s="29">
        <v>265242.73</v>
      </c>
      <c r="V37" s="29">
        <v>71262.87</v>
      </c>
      <c r="W37" s="29">
        <v>13094.24</v>
      </c>
      <c r="X37" s="29">
        <v>1267.5999999999999</v>
      </c>
    </row>
    <row r="38" spans="1:24" ht="15" customHeight="1">
      <c r="A38" s="26">
        <v>1957</v>
      </c>
      <c r="B38" s="29">
        <v>79272281.63000001</v>
      </c>
      <c r="C38" s="29">
        <v>1882600.47</v>
      </c>
      <c r="D38" s="29">
        <v>7074012.1100000003</v>
      </c>
      <c r="E38" s="29">
        <v>8001852.290000001</v>
      </c>
      <c r="F38" s="29">
        <v>7083953.4299999997</v>
      </c>
      <c r="G38" s="29">
        <v>5453359.6200000001</v>
      </c>
      <c r="H38" s="29">
        <v>4854488.66</v>
      </c>
      <c r="I38" s="29">
        <v>5130114.28</v>
      </c>
      <c r="J38" s="29">
        <v>5573049.5899999999</v>
      </c>
      <c r="K38" s="29">
        <v>5581419.0700000003</v>
      </c>
      <c r="L38" s="29">
        <v>5216856.83</v>
      </c>
      <c r="M38" s="29">
        <v>4838425.47</v>
      </c>
      <c r="N38" s="29">
        <v>4331383.4000000004</v>
      </c>
      <c r="O38" s="29">
        <v>3753947.76</v>
      </c>
      <c r="P38" s="29">
        <v>3298390.97</v>
      </c>
      <c r="Q38" s="29">
        <v>2775901.28</v>
      </c>
      <c r="R38" s="29">
        <v>2061703.35</v>
      </c>
      <c r="S38" s="29">
        <v>1304955.8999999999</v>
      </c>
      <c r="T38" s="29">
        <v>690277.53</v>
      </c>
      <c r="U38" s="29">
        <v>276457.67</v>
      </c>
      <c r="V38" s="29">
        <v>74185.7</v>
      </c>
      <c r="W38" s="29">
        <v>13643.99</v>
      </c>
      <c r="X38" s="29">
        <v>1302.26</v>
      </c>
    </row>
    <row r="39" spans="1:24" ht="15" customHeight="1">
      <c r="A39" s="26">
        <v>1958</v>
      </c>
      <c r="B39" s="29">
        <v>80359324.349999994</v>
      </c>
      <c r="C39" s="29">
        <v>1878392.42</v>
      </c>
      <c r="D39" s="29">
        <v>7178138.3300000001</v>
      </c>
      <c r="E39" s="29">
        <v>8169475.9100000001</v>
      </c>
      <c r="F39" s="29">
        <v>7339944.5299999993</v>
      </c>
      <c r="G39" s="29">
        <v>5727432.1299999999</v>
      </c>
      <c r="H39" s="29">
        <v>4890485.1399999997</v>
      </c>
      <c r="I39" s="29">
        <v>5020139.3899999997</v>
      </c>
      <c r="J39" s="29">
        <v>5520034.1999999993</v>
      </c>
      <c r="K39" s="29">
        <v>5620160.5</v>
      </c>
      <c r="L39" s="29">
        <v>5259250.71</v>
      </c>
      <c r="M39" s="29">
        <v>4910856.7</v>
      </c>
      <c r="N39" s="29">
        <v>4414276.93</v>
      </c>
      <c r="O39" s="29">
        <v>3801682.05</v>
      </c>
      <c r="P39" s="29">
        <v>3291038.61</v>
      </c>
      <c r="Q39" s="29">
        <v>2808238.55</v>
      </c>
      <c r="R39" s="29">
        <v>2089825.37</v>
      </c>
      <c r="S39" s="29">
        <v>1358060.71</v>
      </c>
      <c r="T39" s="29">
        <v>704402.72</v>
      </c>
      <c r="U39" s="29">
        <v>285922.19</v>
      </c>
      <c r="V39" s="29">
        <v>76339.89</v>
      </c>
      <c r="W39" s="29">
        <v>13921.12</v>
      </c>
      <c r="X39" s="29">
        <v>1306.25</v>
      </c>
    </row>
    <row r="40" spans="1:24" ht="15" customHeight="1">
      <c r="A40" s="26">
        <v>1959</v>
      </c>
      <c r="B40" s="29">
        <v>81613926.390000001</v>
      </c>
      <c r="C40" s="29">
        <v>1880403.22</v>
      </c>
      <c r="D40" s="29">
        <v>7215219.790000001</v>
      </c>
      <c r="E40" s="29">
        <v>8403404.9900000002</v>
      </c>
      <c r="F40" s="29">
        <v>7632006</v>
      </c>
      <c r="G40" s="29">
        <v>6032142.9899999993</v>
      </c>
      <c r="H40" s="29">
        <v>4900772</v>
      </c>
      <c r="I40" s="29">
        <v>4967090</v>
      </c>
      <c r="J40" s="29">
        <v>5451266.0100000007</v>
      </c>
      <c r="K40" s="29">
        <v>5692540</v>
      </c>
      <c r="L40" s="29">
        <v>5318892.01</v>
      </c>
      <c r="M40" s="29">
        <v>5004374</v>
      </c>
      <c r="N40" s="29">
        <v>4504033</v>
      </c>
      <c r="O40" s="29">
        <v>3829934.99</v>
      </c>
      <c r="P40" s="29">
        <v>3306118.01</v>
      </c>
      <c r="Q40" s="29">
        <v>2846816</v>
      </c>
      <c r="R40" s="29">
        <v>2107800</v>
      </c>
      <c r="S40" s="29">
        <v>1407169.13</v>
      </c>
      <c r="T40" s="29">
        <v>718695.41</v>
      </c>
      <c r="U40" s="29">
        <v>298624.95</v>
      </c>
      <c r="V40" s="29">
        <v>82229.279999999999</v>
      </c>
      <c r="W40" s="29">
        <v>13003.43</v>
      </c>
      <c r="X40" s="29">
        <v>1391.18</v>
      </c>
    </row>
    <row r="41" spans="1:24" ht="15" customHeight="1">
      <c r="A41" s="26">
        <v>1960</v>
      </c>
      <c r="B41" s="29">
        <v>82768480.209999964</v>
      </c>
      <c r="C41" s="29">
        <v>1913904.38</v>
      </c>
      <c r="D41" s="29">
        <v>7270047.3100000005</v>
      </c>
      <c r="E41" s="29">
        <v>8616248.5199999996</v>
      </c>
      <c r="F41" s="29">
        <v>7909464.54</v>
      </c>
      <c r="G41" s="29">
        <v>6283169.5800000001</v>
      </c>
      <c r="H41" s="29">
        <v>4976107.4400000004</v>
      </c>
      <c r="I41" s="29">
        <v>4890889</v>
      </c>
      <c r="J41" s="29">
        <v>5379537.8199999994</v>
      </c>
      <c r="K41" s="29">
        <v>5675806.3099999996</v>
      </c>
      <c r="L41" s="29">
        <v>5422242.8699999992</v>
      </c>
      <c r="M41" s="29">
        <v>5041636.8899999997</v>
      </c>
      <c r="N41" s="29">
        <v>4564582.5999999996</v>
      </c>
      <c r="O41" s="29">
        <v>3902414.11</v>
      </c>
      <c r="P41" s="29">
        <v>3330861.44</v>
      </c>
      <c r="Q41" s="29">
        <v>2857032.21</v>
      </c>
      <c r="R41" s="29">
        <v>2144256.06</v>
      </c>
      <c r="S41" s="29">
        <v>1439858.64</v>
      </c>
      <c r="T41" s="29">
        <v>739194.07</v>
      </c>
      <c r="U41" s="29">
        <v>310426.63</v>
      </c>
      <c r="V41" s="29">
        <v>85550.91</v>
      </c>
      <c r="W41" s="29">
        <v>13686.77</v>
      </c>
      <c r="X41" s="29">
        <v>1562.11</v>
      </c>
    </row>
    <row r="42" spans="1:24" ht="15" customHeight="1">
      <c r="A42" s="26">
        <v>1961</v>
      </c>
      <c r="B42" s="29">
        <v>83840865.439999983</v>
      </c>
      <c r="C42" s="29">
        <v>1869441.3</v>
      </c>
      <c r="D42" s="29">
        <v>7342634.4299999997</v>
      </c>
      <c r="E42" s="29">
        <v>8770201.8900000006</v>
      </c>
      <c r="F42" s="29">
        <v>7906425.2500000009</v>
      </c>
      <c r="G42" s="29">
        <v>6754373.5899999999</v>
      </c>
      <c r="H42" s="29">
        <v>5179991.72</v>
      </c>
      <c r="I42" s="29">
        <v>4870082.67</v>
      </c>
      <c r="J42" s="29">
        <v>5287958.08</v>
      </c>
      <c r="K42" s="29">
        <v>5607294.2599999998</v>
      </c>
      <c r="L42" s="29">
        <v>5544280.0900000008</v>
      </c>
      <c r="M42" s="29">
        <v>5074430.66</v>
      </c>
      <c r="N42" s="29">
        <v>4629616.8499999996</v>
      </c>
      <c r="O42" s="29">
        <v>3987544.86</v>
      </c>
      <c r="P42" s="29">
        <v>3343623.36</v>
      </c>
      <c r="Q42" s="29">
        <v>2850897.21</v>
      </c>
      <c r="R42" s="29">
        <v>2182676.4700000002</v>
      </c>
      <c r="S42" s="29">
        <v>1453185.69</v>
      </c>
      <c r="T42" s="29">
        <v>763796.72</v>
      </c>
      <c r="U42" s="29">
        <v>318162.88</v>
      </c>
      <c r="V42" s="29">
        <v>88347.27</v>
      </c>
      <c r="W42" s="29">
        <v>14316.15</v>
      </c>
      <c r="X42" s="29">
        <v>1584.04</v>
      </c>
    </row>
    <row r="43" spans="1:24" ht="15" customHeight="1">
      <c r="A43" s="26">
        <v>1962</v>
      </c>
      <c r="B43" s="29">
        <v>84854475.129999995</v>
      </c>
      <c r="C43" s="29">
        <v>1833686.03</v>
      </c>
      <c r="D43" s="29">
        <v>7335231.3299999991</v>
      </c>
      <c r="E43" s="29">
        <v>8908071.9100000001</v>
      </c>
      <c r="F43" s="29">
        <v>7988081.1500000004</v>
      </c>
      <c r="G43" s="29">
        <v>7002287.1500000004</v>
      </c>
      <c r="H43" s="29">
        <v>5540511</v>
      </c>
      <c r="I43" s="29">
        <v>4886354.67</v>
      </c>
      <c r="J43" s="29">
        <v>5182091.5599999996</v>
      </c>
      <c r="K43" s="29">
        <v>5588306.5499999998</v>
      </c>
      <c r="L43" s="29">
        <v>5571270.6099999994</v>
      </c>
      <c r="M43" s="29">
        <v>5125134.0999999996</v>
      </c>
      <c r="N43" s="29">
        <v>4687287.08</v>
      </c>
      <c r="O43" s="29">
        <v>4073414.13</v>
      </c>
      <c r="P43" s="29">
        <v>3391210.55</v>
      </c>
      <c r="Q43" s="29">
        <v>2833520.76</v>
      </c>
      <c r="R43" s="29">
        <v>2215789.9900000002</v>
      </c>
      <c r="S43" s="29">
        <v>1470791.28</v>
      </c>
      <c r="T43" s="29">
        <v>790185.51</v>
      </c>
      <c r="U43" s="29">
        <v>323799.31</v>
      </c>
      <c r="V43" s="29">
        <v>90984.88</v>
      </c>
      <c r="W43" s="29">
        <v>14876.08</v>
      </c>
      <c r="X43" s="29">
        <v>1589.5</v>
      </c>
    </row>
    <row r="44" spans="1:24" ht="15" customHeight="1">
      <c r="A44" s="26">
        <v>1963</v>
      </c>
      <c r="B44" s="29">
        <v>85857263.109999999</v>
      </c>
      <c r="C44" s="29">
        <v>1802476.03</v>
      </c>
      <c r="D44" s="29">
        <v>7291908.8499999996</v>
      </c>
      <c r="E44" s="29">
        <v>9019764</v>
      </c>
      <c r="F44" s="29">
        <v>8185805.2199999997</v>
      </c>
      <c r="G44" s="29">
        <v>7197591.25</v>
      </c>
      <c r="H44" s="29">
        <v>5839069.1900000004</v>
      </c>
      <c r="I44" s="29">
        <v>4958580.4400000004</v>
      </c>
      <c r="J44" s="29">
        <v>5073616.96</v>
      </c>
      <c r="K44" s="29">
        <v>5527735.3499999996</v>
      </c>
      <c r="L44" s="29">
        <v>5616493.8399999999</v>
      </c>
      <c r="M44" s="29">
        <v>5167254.3600000003</v>
      </c>
      <c r="N44" s="29">
        <v>4761809.42</v>
      </c>
      <c r="O44" s="29">
        <v>4148048.75</v>
      </c>
      <c r="P44" s="29">
        <v>3440701.53</v>
      </c>
      <c r="Q44" s="29">
        <v>2825387.16</v>
      </c>
      <c r="R44" s="29">
        <v>2240290</v>
      </c>
      <c r="S44" s="29">
        <v>1496305.01</v>
      </c>
      <c r="T44" s="29">
        <v>825421.2</v>
      </c>
      <c r="U44" s="29">
        <v>328954.05</v>
      </c>
      <c r="V44" s="29">
        <v>93100.5</v>
      </c>
      <c r="W44" s="29">
        <v>15316</v>
      </c>
      <c r="X44" s="29">
        <v>1634</v>
      </c>
    </row>
    <row r="45" spans="1:24" ht="15" customHeight="1">
      <c r="A45" s="26">
        <v>1964</v>
      </c>
      <c r="B45" s="29">
        <v>86762572</v>
      </c>
      <c r="C45" s="29">
        <v>1712165.9</v>
      </c>
      <c r="D45" s="29">
        <v>7200923.1199999992</v>
      </c>
      <c r="E45" s="29">
        <v>9097988.4500000011</v>
      </c>
      <c r="F45" s="29">
        <v>8431263.6099999994</v>
      </c>
      <c r="G45" s="29">
        <v>7421526.0700000003</v>
      </c>
      <c r="H45" s="29">
        <v>6083069.75</v>
      </c>
      <c r="I45" s="29">
        <v>5024267.53</v>
      </c>
      <c r="J45" s="29">
        <v>4992619.75</v>
      </c>
      <c r="K45" s="29">
        <v>5457717.1300000008</v>
      </c>
      <c r="L45" s="29">
        <v>5658623.3100000005</v>
      </c>
      <c r="M45" s="29">
        <v>5227132.13</v>
      </c>
      <c r="N45" s="29">
        <v>4828021.3099999996</v>
      </c>
      <c r="O45" s="29">
        <v>4231874.55</v>
      </c>
      <c r="P45" s="29">
        <v>3472169.92</v>
      </c>
      <c r="Q45" s="29">
        <v>2838009.93</v>
      </c>
      <c r="R45" s="29">
        <v>2265211.71</v>
      </c>
      <c r="S45" s="29">
        <v>1516112.83</v>
      </c>
      <c r="T45" s="29">
        <v>853325.63</v>
      </c>
      <c r="U45" s="29">
        <v>336990.09</v>
      </c>
      <c r="V45" s="29">
        <v>95711.78</v>
      </c>
      <c r="W45" s="29">
        <v>16213.5</v>
      </c>
      <c r="X45" s="29">
        <v>1634</v>
      </c>
    </row>
    <row r="46" spans="1:24" ht="15" customHeight="1">
      <c r="A46" s="26">
        <v>1965</v>
      </c>
      <c r="B46" s="29">
        <v>87545624.670000002</v>
      </c>
      <c r="C46" s="29">
        <v>1609324.78</v>
      </c>
      <c r="D46" s="29">
        <v>7000464.4299999997</v>
      </c>
      <c r="E46" s="29">
        <v>9182057.7300000004</v>
      </c>
      <c r="F46" s="29">
        <v>8651636.6600000001</v>
      </c>
      <c r="G46" s="29">
        <v>7729253.4900000002</v>
      </c>
      <c r="H46" s="29">
        <v>6248916.0099999998</v>
      </c>
      <c r="I46" s="29">
        <v>5134063.8600000003</v>
      </c>
      <c r="J46" s="29">
        <v>4935415.58</v>
      </c>
      <c r="K46" s="29">
        <v>5389143.4299999997</v>
      </c>
      <c r="L46" s="29">
        <v>5634717.1400000006</v>
      </c>
      <c r="M46" s="29">
        <v>5327359.9800000004</v>
      </c>
      <c r="N46" s="29">
        <v>4870598.8600000003</v>
      </c>
      <c r="O46" s="29">
        <v>4294286.8899999997</v>
      </c>
      <c r="P46" s="29">
        <v>3534879.89</v>
      </c>
      <c r="Q46" s="29">
        <v>2854535.48</v>
      </c>
      <c r="R46" s="29">
        <v>2276560.19</v>
      </c>
      <c r="S46" s="29">
        <v>1536801.65</v>
      </c>
      <c r="T46" s="29">
        <v>869659.25</v>
      </c>
      <c r="U46" s="29">
        <v>347309.09</v>
      </c>
      <c r="V46" s="29">
        <v>100007.78</v>
      </c>
      <c r="W46" s="29">
        <v>16960.5</v>
      </c>
      <c r="X46" s="29">
        <v>1672</v>
      </c>
    </row>
    <row r="47" spans="1:24" ht="15" customHeight="1">
      <c r="A47" s="26">
        <v>1966</v>
      </c>
      <c r="B47" s="29">
        <v>88278812.950000003</v>
      </c>
      <c r="C47" s="29">
        <v>1564178.6</v>
      </c>
      <c r="D47" s="29">
        <v>6752513.3699999992</v>
      </c>
      <c r="E47" s="29">
        <v>9180747.7899999991</v>
      </c>
      <c r="F47" s="29">
        <v>8829046.9900000002</v>
      </c>
      <c r="G47" s="29">
        <v>7726607.0800000001</v>
      </c>
      <c r="H47" s="29">
        <v>6689272.5499999998</v>
      </c>
      <c r="I47" s="29">
        <v>5353147.05</v>
      </c>
      <c r="J47" s="29">
        <v>4918595.4400000004</v>
      </c>
      <c r="K47" s="29">
        <v>5299572.7</v>
      </c>
      <c r="L47" s="29">
        <v>5572336.21</v>
      </c>
      <c r="M47" s="29">
        <v>5447642.3299999991</v>
      </c>
      <c r="N47" s="29">
        <v>4901601.9800000004</v>
      </c>
      <c r="O47" s="29">
        <v>4366025.79</v>
      </c>
      <c r="P47" s="29">
        <v>3613558.05</v>
      </c>
      <c r="Q47" s="29">
        <v>2865059.19</v>
      </c>
      <c r="R47" s="29">
        <v>2275323.7000000002</v>
      </c>
      <c r="S47" s="29">
        <v>1564367.6</v>
      </c>
      <c r="T47" s="29">
        <v>878630.09</v>
      </c>
      <c r="U47" s="29">
        <v>358330.66</v>
      </c>
      <c r="V47" s="29">
        <v>102822.78</v>
      </c>
      <c r="W47" s="29">
        <v>17640</v>
      </c>
      <c r="X47" s="29">
        <v>1793</v>
      </c>
    </row>
    <row r="48" spans="1:24" ht="15" customHeight="1">
      <c r="A48" s="26">
        <v>1967</v>
      </c>
      <c r="B48" s="29">
        <v>88948828.769999981</v>
      </c>
      <c r="C48" s="29">
        <v>1526914.67</v>
      </c>
      <c r="D48" s="29">
        <v>6488168.04</v>
      </c>
      <c r="E48" s="29">
        <v>9137171.2599999998</v>
      </c>
      <c r="F48" s="29">
        <v>8976560.379999999</v>
      </c>
      <c r="G48" s="29">
        <v>7888102.1300000008</v>
      </c>
      <c r="H48" s="29">
        <v>6831538.5499999989</v>
      </c>
      <c r="I48" s="29">
        <v>5709582.1600000001</v>
      </c>
      <c r="J48" s="29">
        <v>4955645.1500000004</v>
      </c>
      <c r="K48" s="29">
        <v>5194564.51</v>
      </c>
      <c r="L48" s="29">
        <v>5546181.5899999999</v>
      </c>
      <c r="M48" s="29">
        <v>5503899.5100000007</v>
      </c>
      <c r="N48" s="29">
        <v>4937348.46</v>
      </c>
      <c r="O48" s="29">
        <v>4429830.63</v>
      </c>
      <c r="P48" s="29">
        <v>3684607.35</v>
      </c>
      <c r="Q48" s="29">
        <v>2906498.16</v>
      </c>
      <c r="R48" s="29">
        <v>2257194.5499999998</v>
      </c>
      <c r="S48" s="29">
        <v>1590230.58</v>
      </c>
      <c r="T48" s="29">
        <v>889429.11</v>
      </c>
      <c r="U48" s="29">
        <v>369990.2</v>
      </c>
      <c r="V48" s="29">
        <v>105261.28</v>
      </c>
      <c r="W48" s="29">
        <v>18209</v>
      </c>
      <c r="X48" s="29">
        <v>1901.5</v>
      </c>
    </row>
    <row r="49" spans="1:24" ht="15" customHeight="1">
      <c r="A49" s="26">
        <v>1968</v>
      </c>
      <c r="B49" s="29">
        <v>89665902.189999998</v>
      </c>
      <c r="C49" s="29">
        <v>1555972.59</v>
      </c>
      <c r="D49" s="29">
        <v>6213868.21</v>
      </c>
      <c r="E49" s="29">
        <v>9077894.5500000007</v>
      </c>
      <c r="F49" s="29">
        <v>9075442.4600000009</v>
      </c>
      <c r="G49" s="29">
        <v>8162236.040000001</v>
      </c>
      <c r="H49" s="29">
        <v>6975224.8600000013</v>
      </c>
      <c r="I49" s="29">
        <v>5964599.3899999997</v>
      </c>
      <c r="J49" s="29">
        <v>5028728.24</v>
      </c>
      <c r="K49" s="29">
        <v>5096675.2300000004</v>
      </c>
      <c r="L49" s="29">
        <v>5486384.3600000003</v>
      </c>
      <c r="M49" s="29">
        <v>5556685.0899999999</v>
      </c>
      <c r="N49" s="29">
        <v>4981715.95</v>
      </c>
      <c r="O49" s="29">
        <v>4500850.67</v>
      </c>
      <c r="P49" s="29">
        <v>3752664.41</v>
      </c>
      <c r="Q49" s="29">
        <v>2951938.71</v>
      </c>
      <c r="R49" s="29">
        <v>2253428</v>
      </c>
      <c r="S49" s="29">
        <v>1604144.41</v>
      </c>
      <c r="T49" s="29">
        <v>913970.22</v>
      </c>
      <c r="U49" s="29">
        <v>385710.96</v>
      </c>
      <c r="V49" s="29">
        <v>106989.84</v>
      </c>
      <c r="W49" s="29">
        <v>18793.5</v>
      </c>
      <c r="X49" s="29">
        <v>1984.5</v>
      </c>
    </row>
    <row r="50" spans="1:24" ht="15" customHeight="1">
      <c r="A50" s="26">
        <v>1969</v>
      </c>
      <c r="B50" s="29">
        <v>90364235.690000027</v>
      </c>
      <c r="C50" s="29">
        <v>1592426.87</v>
      </c>
      <c r="D50" s="29">
        <v>6033764.1399999997</v>
      </c>
      <c r="E50" s="29">
        <v>8882273</v>
      </c>
      <c r="F50" s="29">
        <v>9173299</v>
      </c>
      <c r="G50" s="29">
        <v>8449352</v>
      </c>
      <c r="H50" s="29">
        <v>7176496.9900000002</v>
      </c>
      <c r="I50" s="29">
        <v>6125914</v>
      </c>
      <c r="J50" s="29">
        <v>5145993</v>
      </c>
      <c r="K50" s="29">
        <v>5006782</v>
      </c>
      <c r="L50" s="29">
        <v>5436372.9900000002</v>
      </c>
      <c r="M50" s="29">
        <v>5573256.9899999993</v>
      </c>
      <c r="N50" s="29">
        <v>5059156</v>
      </c>
      <c r="O50" s="29">
        <v>4547206.01</v>
      </c>
      <c r="P50" s="29">
        <v>3835922</v>
      </c>
      <c r="Q50" s="29">
        <v>2984982.99</v>
      </c>
      <c r="R50" s="29">
        <v>2262755</v>
      </c>
      <c r="S50" s="29">
        <v>1612290.56</v>
      </c>
      <c r="T50" s="29">
        <v>937037.18</v>
      </c>
      <c r="U50" s="29">
        <v>396995.43</v>
      </c>
      <c r="V50" s="29">
        <v>110440.76</v>
      </c>
      <c r="W50" s="29">
        <v>19422.78</v>
      </c>
      <c r="X50" s="29">
        <v>2096</v>
      </c>
    </row>
    <row r="51" spans="1:24" ht="15" customHeight="1">
      <c r="A51" s="26">
        <v>1970</v>
      </c>
      <c r="B51" s="29">
        <v>91234339.969999984</v>
      </c>
      <c r="C51" s="29">
        <v>1619466.5</v>
      </c>
      <c r="D51" s="29">
        <v>6020403.5899999999</v>
      </c>
      <c r="E51" s="29">
        <v>8595263.8000000007</v>
      </c>
      <c r="F51" s="29">
        <v>9259712.2599999998</v>
      </c>
      <c r="G51" s="29">
        <v>8697648.0600000005</v>
      </c>
      <c r="H51" s="29">
        <v>7616525.6599999992</v>
      </c>
      <c r="I51" s="29">
        <v>6225655.9799999995</v>
      </c>
      <c r="J51" s="29">
        <v>5263281.6100000003</v>
      </c>
      <c r="K51" s="29">
        <v>4962163.5199999996</v>
      </c>
      <c r="L51" s="29">
        <v>5366580.16</v>
      </c>
      <c r="M51" s="29">
        <v>5536248.6800000006</v>
      </c>
      <c r="N51" s="29">
        <v>5152606.33</v>
      </c>
      <c r="O51" s="29">
        <v>4590101.6500000004</v>
      </c>
      <c r="P51" s="29">
        <v>3898121.05</v>
      </c>
      <c r="Q51" s="29">
        <v>3038528.07</v>
      </c>
      <c r="R51" s="29">
        <v>2274822.19</v>
      </c>
      <c r="S51" s="29">
        <v>1629107.88</v>
      </c>
      <c r="T51" s="29">
        <v>943365.23</v>
      </c>
      <c r="U51" s="29">
        <v>407934.15</v>
      </c>
      <c r="V51" s="29">
        <v>114342.32</v>
      </c>
      <c r="W51" s="29">
        <v>20265.28</v>
      </c>
      <c r="X51" s="29">
        <v>2196</v>
      </c>
    </row>
    <row r="52" spans="1:24" ht="15" customHeight="1">
      <c r="A52" s="26">
        <v>1971</v>
      </c>
      <c r="B52" s="29">
        <v>91947459.61999999</v>
      </c>
      <c r="C52" s="29">
        <v>1465152.19</v>
      </c>
      <c r="D52" s="29">
        <v>6089409.4199999999</v>
      </c>
      <c r="E52" s="29">
        <v>8307705.46</v>
      </c>
      <c r="F52" s="29">
        <v>9241474.25</v>
      </c>
      <c r="G52" s="29">
        <v>8911587.7599999998</v>
      </c>
      <c r="H52" s="29">
        <v>7701554.4500000002</v>
      </c>
      <c r="I52" s="29">
        <v>6689495.7199999997</v>
      </c>
      <c r="J52" s="29">
        <v>5461192.0999999996</v>
      </c>
      <c r="K52" s="29">
        <v>4944612.24</v>
      </c>
      <c r="L52" s="29">
        <v>5275694.3499999996</v>
      </c>
      <c r="M52" s="29">
        <v>5471487.3800000008</v>
      </c>
      <c r="N52" s="29">
        <v>5262378.3899999997</v>
      </c>
      <c r="O52" s="29">
        <v>4617515.47</v>
      </c>
      <c r="P52" s="29">
        <v>3964717.47</v>
      </c>
      <c r="Q52" s="29">
        <v>3106184.28</v>
      </c>
      <c r="R52" s="29">
        <v>2283957.35</v>
      </c>
      <c r="S52" s="29">
        <v>1632850.98</v>
      </c>
      <c r="T52" s="29">
        <v>960110.35</v>
      </c>
      <c r="U52" s="29">
        <v>417055.13</v>
      </c>
      <c r="V52" s="29">
        <v>119580.6</v>
      </c>
      <c r="W52" s="29">
        <v>21416.28</v>
      </c>
      <c r="X52" s="29">
        <v>2328</v>
      </c>
    </row>
    <row r="53" spans="1:24" ht="15" customHeight="1">
      <c r="A53" s="26">
        <v>1972</v>
      </c>
      <c r="B53" s="29">
        <v>92581766.390000001</v>
      </c>
      <c r="C53" s="29">
        <v>1371169.05</v>
      </c>
      <c r="D53" s="29">
        <v>6049964.3700000001</v>
      </c>
      <c r="E53" s="29">
        <v>7991961.1200000001</v>
      </c>
      <c r="F53" s="29">
        <v>9200542.3999999985</v>
      </c>
      <c r="G53" s="29">
        <v>9082089.0899999999</v>
      </c>
      <c r="H53" s="29">
        <v>7963669.0600000005</v>
      </c>
      <c r="I53" s="29">
        <v>6862745.0200000005</v>
      </c>
      <c r="J53" s="29">
        <v>5781234.5500000007</v>
      </c>
      <c r="K53" s="29">
        <v>4994446.07</v>
      </c>
      <c r="L53" s="29">
        <v>5162006.2300000004</v>
      </c>
      <c r="M53" s="29">
        <v>5445773.4899999993</v>
      </c>
      <c r="N53" s="29">
        <v>5316025.62</v>
      </c>
      <c r="O53" s="29">
        <v>4655241.37</v>
      </c>
      <c r="P53" s="29">
        <v>4028057.86</v>
      </c>
      <c r="Q53" s="29">
        <v>3170126.27</v>
      </c>
      <c r="R53" s="29">
        <v>2324870.4300000002</v>
      </c>
      <c r="S53" s="29">
        <v>1624476.57</v>
      </c>
      <c r="T53" s="29">
        <v>981268.46</v>
      </c>
      <c r="U53" s="29">
        <v>426980.64</v>
      </c>
      <c r="V53" s="29">
        <v>124485.94</v>
      </c>
      <c r="W53" s="29">
        <v>22162.78</v>
      </c>
      <c r="X53" s="29">
        <v>2470</v>
      </c>
    </row>
    <row r="54" spans="1:24" ht="15" customHeight="1">
      <c r="A54" s="26">
        <v>1973</v>
      </c>
      <c r="B54" s="29">
        <v>93184474.370000005</v>
      </c>
      <c r="C54" s="29">
        <v>1338843.04</v>
      </c>
      <c r="D54" s="29">
        <v>5876008.3199999994</v>
      </c>
      <c r="E54" s="29">
        <v>7754899.4199999999</v>
      </c>
      <c r="F54" s="29">
        <v>9142373.1400000006</v>
      </c>
      <c r="G54" s="29">
        <v>9193020.3000000007</v>
      </c>
      <c r="H54" s="29">
        <v>8270536.2000000002</v>
      </c>
      <c r="I54" s="29">
        <v>7125231.7599999998</v>
      </c>
      <c r="J54" s="29">
        <v>5996980.8600000003</v>
      </c>
      <c r="K54" s="29">
        <v>5071194.8499999996</v>
      </c>
      <c r="L54" s="29">
        <v>5061645.5</v>
      </c>
      <c r="M54" s="29">
        <v>5388561.7000000002</v>
      </c>
      <c r="N54" s="29">
        <v>5363551.41</v>
      </c>
      <c r="O54" s="29">
        <v>4699427.4000000004</v>
      </c>
      <c r="P54" s="29">
        <v>4088474.45</v>
      </c>
      <c r="Q54" s="29">
        <v>3233216.43</v>
      </c>
      <c r="R54" s="29">
        <v>2363640.7400000002</v>
      </c>
      <c r="S54" s="29">
        <v>1624286.96</v>
      </c>
      <c r="T54" s="29">
        <v>993399.73</v>
      </c>
      <c r="U54" s="29">
        <v>442999.85</v>
      </c>
      <c r="V54" s="29">
        <v>131035.47</v>
      </c>
      <c r="W54" s="29">
        <v>22666.34</v>
      </c>
      <c r="X54" s="29">
        <v>2480.5</v>
      </c>
    </row>
    <row r="55" spans="1:24" ht="15" customHeight="1">
      <c r="A55" s="26">
        <v>1974</v>
      </c>
      <c r="B55" s="29">
        <v>93821341.709999993</v>
      </c>
      <c r="C55" s="29">
        <v>1368491.56</v>
      </c>
      <c r="D55" s="29">
        <v>5635187.8599999994</v>
      </c>
      <c r="E55" s="29">
        <v>7646670.9300000006</v>
      </c>
      <c r="F55" s="29">
        <v>8970298.25</v>
      </c>
      <c r="G55" s="29">
        <v>9280383.25</v>
      </c>
      <c r="H55" s="29">
        <v>8558888.0099999998</v>
      </c>
      <c r="I55" s="29">
        <v>7461823.2399999993</v>
      </c>
      <c r="J55" s="29">
        <v>6162759</v>
      </c>
      <c r="K55" s="29">
        <v>5159668.24</v>
      </c>
      <c r="L55" s="29">
        <v>4984570.25</v>
      </c>
      <c r="M55" s="29">
        <v>5336837.75</v>
      </c>
      <c r="N55" s="29">
        <v>5383075.7400000002</v>
      </c>
      <c r="O55" s="29">
        <v>4768468.25</v>
      </c>
      <c r="P55" s="29">
        <v>4135562.99</v>
      </c>
      <c r="Q55" s="29">
        <v>3306526.75</v>
      </c>
      <c r="R55" s="29">
        <v>2401343.36</v>
      </c>
      <c r="S55" s="29">
        <v>1635517.15</v>
      </c>
      <c r="T55" s="29">
        <v>1005960.1</v>
      </c>
      <c r="U55" s="29">
        <v>455648.85</v>
      </c>
      <c r="V55" s="29">
        <v>137465.64000000001</v>
      </c>
      <c r="W55" s="29">
        <v>23592.26</v>
      </c>
      <c r="X55" s="29">
        <v>2602.2800000000002</v>
      </c>
    </row>
    <row r="56" spans="1:24" ht="15" customHeight="1">
      <c r="A56" s="26">
        <v>1975</v>
      </c>
      <c r="B56" s="29">
        <v>94445270.640000001</v>
      </c>
      <c r="C56" s="29">
        <v>1339038.1399999999</v>
      </c>
      <c r="D56" s="29">
        <v>5401139.0899999999</v>
      </c>
      <c r="E56" s="29">
        <v>7666068.7299999995</v>
      </c>
      <c r="F56" s="29">
        <v>8677819.0500000007</v>
      </c>
      <c r="G56" s="29">
        <v>9357596.3099999987</v>
      </c>
      <c r="H56" s="29">
        <v>8785203.3200000003</v>
      </c>
      <c r="I56" s="29">
        <v>7917786.6499999994</v>
      </c>
      <c r="J56" s="29">
        <v>6280878.3200000003</v>
      </c>
      <c r="K56" s="29">
        <v>5278755.3499999996</v>
      </c>
      <c r="L56" s="29">
        <v>4940395.7</v>
      </c>
      <c r="M56" s="29">
        <v>5283798.63</v>
      </c>
      <c r="N56" s="29">
        <v>5343014.87</v>
      </c>
      <c r="O56" s="29">
        <v>4869728.12</v>
      </c>
      <c r="P56" s="29">
        <v>4179040.47</v>
      </c>
      <c r="Q56" s="29">
        <v>3368992.17</v>
      </c>
      <c r="R56" s="29">
        <v>2453301.25</v>
      </c>
      <c r="S56" s="29">
        <v>1652439.63</v>
      </c>
      <c r="T56" s="29">
        <v>1017290.38</v>
      </c>
      <c r="U56" s="29">
        <v>462751.42</v>
      </c>
      <c r="V56" s="29">
        <v>142484.94</v>
      </c>
      <c r="W56" s="29">
        <v>25001.82</v>
      </c>
      <c r="X56" s="29">
        <v>2746.28</v>
      </c>
    </row>
    <row r="57" spans="1:24" ht="15" customHeight="1">
      <c r="A57" s="26">
        <v>1976</v>
      </c>
      <c r="B57" s="29">
        <v>95160066.109999999</v>
      </c>
      <c r="C57" s="29">
        <v>1398641.32</v>
      </c>
      <c r="D57" s="29">
        <v>5289356.59</v>
      </c>
      <c r="E57" s="29">
        <v>7588567.0499999998</v>
      </c>
      <c r="F57" s="29">
        <v>8382329.419999999</v>
      </c>
      <c r="G57" s="29">
        <v>9328412.3800000008</v>
      </c>
      <c r="H57" s="29">
        <v>9001490.2300000004</v>
      </c>
      <c r="I57" s="29">
        <v>7963758.46</v>
      </c>
      <c r="J57" s="29">
        <v>6805864.9500000002</v>
      </c>
      <c r="K57" s="29">
        <v>5468833.3499999996</v>
      </c>
      <c r="L57" s="29">
        <v>4934027.28</v>
      </c>
      <c r="M57" s="29">
        <v>5201837.09</v>
      </c>
      <c r="N57" s="29">
        <v>5285676.68</v>
      </c>
      <c r="O57" s="29">
        <v>4977518.9400000004</v>
      </c>
      <c r="P57" s="29">
        <v>4222042.07</v>
      </c>
      <c r="Q57" s="29">
        <v>3438430.95</v>
      </c>
      <c r="R57" s="29">
        <v>2515010.27</v>
      </c>
      <c r="S57" s="29">
        <v>1674688.94</v>
      </c>
      <c r="T57" s="29">
        <v>1026868.33</v>
      </c>
      <c r="U57" s="29">
        <v>478731</v>
      </c>
      <c r="V57" s="29">
        <v>148182.93</v>
      </c>
      <c r="W57" s="29">
        <v>26856.6</v>
      </c>
      <c r="X57" s="29">
        <v>2941.28</v>
      </c>
    </row>
    <row r="58" spans="1:24" ht="15" customHeight="1">
      <c r="A58" s="26">
        <v>1977</v>
      </c>
      <c r="B58" s="29">
        <v>95879568.169999987</v>
      </c>
      <c r="C58" s="29">
        <v>1408442.74</v>
      </c>
      <c r="D58" s="29">
        <v>5323962.41</v>
      </c>
      <c r="E58" s="29">
        <v>7459097.6099999994</v>
      </c>
      <c r="F58" s="29">
        <v>8075769.7300000004</v>
      </c>
      <c r="G58" s="29">
        <v>9270436.4100000001</v>
      </c>
      <c r="H58" s="29">
        <v>9175404.6400000006</v>
      </c>
      <c r="I58" s="29">
        <v>8179650.7199999997</v>
      </c>
      <c r="J58" s="29">
        <v>7039346.0899999999</v>
      </c>
      <c r="K58" s="29">
        <v>5784441.4100000001</v>
      </c>
      <c r="L58" s="29">
        <v>5003575.74</v>
      </c>
      <c r="M58" s="29">
        <v>5083360.25</v>
      </c>
      <c r="N58" s="29">
        <v>5280716.12</v>
      </c>
      <c r="O58" s="29">
        <v>5017627.75</v>
      </c>
      <c r="P58" s="29">
        <v>4279736.9800000004</v>
      </c>
      <c r="Q58" s="29">
        <v>3503557.41</v>
      </c>
      <c r="R58" s="29">
        <v>2577109.14</v>
      </c>
      <c r="S58" s="29">
        <v>1707841.13</v>
      </c>
      <c r="T58" s="29">
        <v>1030749.85</v>
      </c>
      <c r="U58" s="29">
        <v>493302.49</v>
      </c>
      <c r="V58" s="29">
        <v>153829.32999999999</v>
      </c>
      <c r="W58" s="29">
        <v>28540.94</v>
      </c>
      <c r="X58" s="29">
        <v>3069.28</v>
      </c>
    </row>
    <row r="59" spans="1:24" ht="15" customHeight="1">
      <c r="A59" s="26">
        <v>1978</v>
      </c>
      <c r="B59" s="29">
        <v>96640974.010000005</v>
      </c>
      <c r="C59" s="29">
        <v>1435149.05</v>
      </c>
      <c r="D59" s="29">
        <v>5392009.1799999997</v>
      </c>
      <c r="E59" s="29">
        <v>7267869.7999999998</v>
      </c>
      <c r="F59" s="29">
        <v>7837252.6800000006</v>
      </c>
      <c r="G59" s="29">
        <v>9199473.6799999997</v>
      </c>
      <c r="H59" s="29">
        <v>9283591.4800000004</v>
      </c>
      <c r="I59" s="29">
        <v>8418885.2200000007</v>
      </c>
      <c r="J59" s="29">
        <v>7375666.7599999998</v>
      </c>
      <c r="K59" s="29">
        <v>6002082.0300000003</v>
      </c>
      <c r="L59" s="29">
        <v>5093692.38</v>
      </c>
      <c r="M59" s="29">
        <v>4987894.78</v>
      </c>
      <c r="N59" s="29">
        <v>5235302.4800000004</v>
      </c>
      <c r="O59" s="29">
        <v>5080039.8600000003</v>
      </c>
      <c r="P59" s="29">
        <v>4328197.33</v>
      </c>
      <c r="Q59" s="29">
        <v>3569272.22</v>
      </c>
      <c r="R59" s="29">
        <v>2640967.9500000002</v>
      </c>
      <c r="S59" s="29">
        <v>1747157.97</v>
      </c>
      <c r="T59" s="29">
        <v>1041695.77</v>
      </c>
      <c r="U59" s="29">
        <v>507987.87</v>
      </c>
      <c r="V59" s="29">
        <v>162637.71</v>
      </c>
      <c r="W59" s="29">
        <v>30857.97</v>
      </c>
      <c r="X59" s="29">
        <v>3289.84</v>
      </c>
    </row>
    <row r="60" spans="1:24" ht="15" customHeight="1">
      <c r="A60" s="26">
        <v>1979</v>
      </c>
      <c r="B60" s="29">
        <v>97414852.329999998</v>
      </c>
      <c r="C60" s="29">
        <v>1471094.95</v>
      </c>
      <c r="D60" s="29">
        <v>5446842.0499999998</v>
      </c>
      <c r="E60" s="29">
        <v>7073450</v>
      </c>
      <c r="F60" s="29">
        <v>7731053.0099999998</v>
      </c>
      <c r="G60" s="29">
        <v>9048265</v>
      </c>
      <c r="H60" s="29">
        <v>9342076</v>
      </c>
      <c r="I60" s="29">
        <v>8666989</v>
      </c>
      <c r="J60" s="29">
        <v>7753977</v>
      </c>
      <c r="K60" s="29">
        <v>6196172.0099999998</v>
      </c>
      <c r="L60" s="29">
        <v>5159726</v>
      </c>
      <c r="M60" s="29">
        <v>4934752</v>
      </c>
      <c r="N60" s="29">
        <v>5187333.99</v>
      </c>
      <c r="O60" s="29">
        <v>5119724.01</v>
      </c>
      <c r="P60" s="29">
        <v>4391438.01</v>
      </c>
      <c r="Q60" s="29">
        <v>3625753</v>
      </c>
      <c r="R60" s="29">
        <v>2702620</v>
      </c>
      <c r="S60" s="29">
        <v>1788333.19</v>
      </c>
      <c r="T60" s="29">
        <v>1052127.99</v>
      </c>
      <c r="U60" s="29">
        <v>518087.58</v>
      </c>
      <c r="V60" s="29">
        <v>168917.36</v>
      </c>
      <c r="W60" s="29">
        <v>32623.14</v>
      </c>
      <c r="X60" s="29">
        <v>3497.04</v>
      </c>
    </row>
    <row r="61" spans="1:24" ht="15" customHeight="1">
      <c r="A61" s="26">
        <v>1980</v>
      </c>
      <c r="B61" s="29">
        <v>98162642.720000014</v>
      </c>
      <c r="C61" s="29">
        <v>1496870.61</v>
      </c>
      <c r="D61" s="29">
        <v>5595834.04</v>
      </c>
      <c r="E61" s="29">
        <v>6807531.4699999997</v>
      </c>
      <c r="F61" s="29">
        <v>7795430.1600000001</v>
      </c>
      <c r="G61" s="29">
        <v>8757969.4100000001</v>
      </c>
      <c r="H61" s="29">
        <v>9411009.3399999999</v>
      </c>
      <c r="I61" s="29">
        <v>8848686.209999999</v>
      </c>
      <c r="J61" s="29">
        <v>8173523.7700000005</v>
      </c>
      <c r="K61" s="29">
        <v>6318255.7300000004</v>
      </c>
      <c r="L61" s="29">
        <v>5273514.5199999996</v>
      </c>
      <c r="M61" s="29">
        <v>4878796.28</v>
      </c>
      <c r="N61" s="29">
        <v>5143578.5599999996</v>
      </c>
      <c r="O61" s="29">
        <v>5071666.08</v>
      </c>
      <c r="P61" s="29">
        <v>4492728.4000000004</v>
      </c>
      <c r="Q61" s="29">
        <v>3674868.23</v>
      </c>
      <c r="R61" s="29">
        <v>2770775.44</v>
      </c>
      <c r="S61" s="29">
        <v>1837488.54</v>
      </c>
      <c r="T61" s="29">
        <v>1070284.24</v>
      </c>
      <c r="U61" s="29">
        <v>529635.64</v>
      </c>
      <c r="V61" s="29">
        <v>175497.01</v>
      </c>
      <c r="W61" s="29">
        <v>34879.94</v>
      </c>
      <c r="X61" s="29">
        <v>3819.1</v>
      </c>
    </row>
    <row r="62" spans="1:24" ht="15" customHeight="1">
      <c r="A62" s="26">
        <v>1981</v>
      </c>
      <c r="B62" s="29">
        <v>98905821.530000016</v>
      </c>
      <c r="C62" s="29">
        <v>1510380.47</v>
      </c>
      <c r="D62" s="29">
        <v>5714348.959999999</v>
      </c>
      <c r="E62" s="29">
        <v>6741352.5100000007</v>
      </c>
      <c r="F62" s="29">
        <v>7753453.3799999999</v>
      </c>
      <c r="G62" s="29">
        <v>8483584.4199999999</v>
      </c>
      <c r="H62" s="29">
        <v>9371772.8599999994</v>
      </c>
      <c r="I62" s="29">
        <v>9056432.0699999984</v>
      </c>
      <c r="J62" s="29">
        <v>8131278.3200000003</v>
      </c>
      <c r="K62" s="29">
        <v>6876014.1000000006</v>
      </c>
      <c r="L62" s="29">
        <v>5443080.2799999993</v>
      </c>
      <c r="M62" s="29">
        <v>4875221.01</v>
      </c>
      <c r="N62" s="29">
        <v>5049555.1900000004</v>
      </c>
      <c r="O62" s="29">
        <v>5018271.09</v>
      </c>
      <c r="P62" s="29">
        <v>4586418.2300000004</v>
      </c>
      <c r="Q62" s="29">
        <v>3722068.19</v>
      </c>
      <c r="R62" s="29">
        <v>2838667.12</v>
      </c>
      <c r="S62" s="29">
        <v>1886321.01</v>
      </c>
      <c r="T62" s="29">
        <v>1089798.95</v>
      </c>
      <c r="U62" s="29">
        <v>536034.06999999995</v>
      </c>
      <c r="V62" s="29">
        <v>181608.99</v>
      </c>
      <c r="W62" s="29">
        <v>36170.43</v>
      </c>
      <c r="X62" s="29">
        <v>3989.88</v>
      </c>
    </row>
    <row r="63" spans="1:24" ht="15" customHeight="1">
      <c r="A63" s="26">
        <v>1982</v>
      </c>
      <c r="B63" s="29">
        <v>99657510.810000002</v>
      </c>
      <c r="C63" s="29">
        <v>1515557.33</v>
      </c>
      <c r="D63" s="29">
        <v>5843305.5399999991</v>
      </c>
      <c r="E63" s="29">
        <v>6758238.1199999992</v>
      </c>
      <c r="F63" s="29">
        <v>7654387.8499999996</v>
      </c>
      <c r="G63" s="29">
        <v>8207252.8499999996</v>
      </c>
      <c r="H63" s="29">
        <v>9322871.2000000011</v>
      </c>
      <c r="I63" s="29">
        <v>9211931.75</v>
      </c>
      <c r="J63" s="29">
        <v>8274543.6799999997</v>
      </c>
      <c r="K63" s="29">
        <v>7117772.4000000004</v>
      </c>
      <c r="L63" s="29">
        <v>5751003.9900000002</v>
      </c>
      <c r="M63" s="29">
        <v>4934834.2300000004</v>
      </c>
      <c r="N63" s="29">
        <v>4925158.3600000003</v>
      </c>
      <c r="O63" s="29">
        <v>5018646.26</v>
      </c>
      <c r="P63" s="29">
        <v>4611708.3899999997</v>
      </c>
      <c r="Q63" s="29">
        <v>3781520.25</v>
      </c>
      <c r="R63" s="29">
        <v>2905772.25</v>
      </c>
      <c r="S63" s="29">
        <v>1938672.05</v>
      </c>
      <c r="T63" s="29">
        <v>1112735.1399999999</v>
      </c>
      <c r="U63" s="29">
        <v>540367.09</v>
      </c>
      <c r="V63" s="29">
        <v>189013.53</v>
      </c>
      <c r="W63" s="29">
        <v>37908.33</v>
      </c>
      <c r="X63" s="29">
        <v>4310.22</v>
      </c>
    </row>
    <row r="64" spans="1:24" ht="15" customHeight="1">
      <c r="A64" s="26">
        <v>1983</v>
      </c>
      <c r="B64" s="29">
        <v>100382686.91999997</v>
      </c>
      <c r="C64" s="29">
        <v>1483951.89</v>
      </c>
      <c r="D64" s="29">
        <v>5929337.4500000011</v>
      </c>
      <c r="E64" s="29">
        <v>6848300.4100000001</v>
      </c>
      <c r="F64" s="29">
        <v>7461807.3400000008</v>
      </c>
      <c r="G64" s="29">
        <v>8021972.29</v>
      </c>
      <c r="H64" s="29">
        <v>9270611.25</v>
      </c>
      <c r="I64" s="29">
        <v>9306251.6900000013</v>
      </c>
      <c r="J64" s="29">
        <v>8456361.5399999991</v>
      </c>
      <c r="K64" s="29">
        <v>7442126.2199999997</v>
      </c>
      <c r="L64" s="29">
        <v>5966116.7400000002</v>
      </c>
      <c r="M64" s="29">
        <v>5009197.57</v>
      </c>
      <c r="N64" s="29">
        <v>4831242.66</v>
      </c>
      <c r="O64" s="29">
        <v>4971855.91</v>
      </c>
      <c r="P64" s="29">
        <v>4666849.8099999996</v>
      </c>
      <c r="Q64" s="29">
        <v>3818273.64</v>
      </c>
      <c r="R64" s="29">
        <v>2972726.6</v>
      </c>
      <c r="S64" s="29">
        <v>1995100.98</v>
      </c>
      <c r="T64" s="29">
        <v>1142161.03</v>
      </c>
      <c r="U64" s="29">
        <v>547586.74</v>
      </c>
      <c r="V64" s="29">
        <v>195670.14</v>
      </c>
      <c r="W64" s="29">
        <v>40551.71</v>
      </c>
      <c r="X64" s="29">
        <v>4633.3100000000004</v>
      </c>
    </row>
    <row r="65" spans="1:24" ht="15" customHeight="1">
      <c r="A65" s="26">
        <v>1984</v>
      </c>
      <c r="B65" s="29">
        <v>101138720.78000003</v>
      </c>
      <c r="C65" s="29">
        <v>1530595.48</v>
      </c>
      <c r="D65" s="29">
        <v>5915105.5300000003</v>
      </c>
      <c r="E65" s="29">
        <v>6977736.1600000011</v>
      </c>
      <c r="F65" s="29">
        <v>7214693.8900000006</v>
      </c>
      <c r="G65" s="29">
        <v>7990242.4400000004</v>
      </c>
      <c r="H65" s="29">
        <v>9125286.9600000009</v>
      </c>
      <c r="I65" s="29">
        <v>9372464.6199999992</v>
      </c>
      <c r="J65" s="29">
        <v>8664919.3099999987</v>
      </c>
      <c r="K65" s="29">
        <v>7793029.0300000003</v>
      </c>
      <c r="L65" s="29">
        <v>6161863.8599999994</v>
      </c>
      <c r="M65" s="29">
        <v>5074383.59</v>
      </c>
      <c r="N65" s="29">
        <v>4776053.34</v>
      </c>
      <c r="O65" s="29">
        <v>4925053.37</v>
      </c>
      <c r="P65" s="29">
        <v>4697065.33</v>
      </c>
      <c r="Q65" s="29">
        <v>3865890.4</v>
      </c>
      <c r="R65" s="29">
        <v>3032001.43</v>
      </c>
      <c r="S65" s="29">
        <v>2048884.26</v>
      </c>
      <c r="T65" s="29">
        <v>1171101.9099999999</v>
      </c>
      <c r="U65" s="29">
        <v>554058.53</v>
      </c>
      <c r="V65" s="29">
        <v>200713.3</v>
      </c>
      <c r="W65" s="29">
        <v>42678.86</v>
      </c>
      <c r="X65" s="29">
        <v>4899.18</v>
      </c>
    </row>
    <row r="66" spans="1:24" ht="15" customHeight="1">
      <c r="A66" s="26">
        <v>1985</v>
      </c>
      <c r="B66" s="29">
        <v>101908875.06</v>
      </c>
      <c r="C66" s="29">
        <v>1538644.53</v>
      </c>
      <c r="D66" s="29">
        <v>5927693.5200000005</v>
      </c>
      <c r="E66" s="29">
        <v>7168047.7200000007</v>
      </c>
      <c r="F66" s="29">
        <v>6908211.6900000004</v>
      </c>
      <c r="G66" s="29">
        <v>8067436.9900000002</v>
      </c>
      <c r="H66" s="29">
        <v>8827324.6699999999</v>
      </c>
      <c r="I66" s="29">
        <v>9471701.2599999998</v>
      </c>
      <c r="J66" s="29">
        <v>8832394.4800000004</v>
      </c>
      <c r="K66" s="29">
        <v>8218863.3499999996</v>
      </c>
      <c r="L66" s="29">
        <v>6283218.9099999992</v>
      </c>
      <c r="M66" s="29">
        <v>5213595.83</v>
      </c>
      <c r="N66" s="29">
        <v>4722483.5599999996</v>
      </c>
      <c r="O66" s="29">
        <v>4891664.74</v>
      </c>
      <c r="P66" s="29">
        <v>4670942.9400000004</v>
      </c>
      <c r="Q66" s="29">
        <v>3962971.75</v>
      </c>
      <c r="R66" s="29">
        <v>3069884.23</v>
      </c>
      <c r="S66" s="29">
        <v>2108538.37</v>
      </c>
      <c r="T66" s="29">
        <v>1204714.3</v>
      </c>
      <c r="U66" s="29">
        <v>565206.46</v>
      </c>
      <c r="V66" s="29">
        <v>205978.71</v>
      </c>
      <c r="W66" s="29">
        <v>44246.51</v>
      </c>
      <c r="X66" s="29">
        <v>5110.54</v>
      </c>
    </row>
    <row r="67" spans="1:24" ht="15" customHeight="1">
      <c r="A67" s="26">
        <v>1986</v>
      </c>
      <c r="B67" s="29">
        <v>102662612.72</v>
      </c>
      <c r="C67" s="29">
        <v>1534442.77</v>
      </c>
      <c r="D67" s="29">
        <v>5975750.7899999991</v>
      </c>
      <c r="E67" s="29">
        <v>7275644.29</v>
      </c>
      <c r="F67" s="29">
        <v>6833088.5999999996</v>
      </c>
      <c r="G67" s="29">
        <v>8016474.4900000002</v>
      </c>
      <c r="H67" s="29">
        <v>8604531.1899999995</v>
      </c>
      <c r="I67" s="29">
        <v>9421940.1199999992</v>
      </c>
      <c r="J67" s="29">
        <v>9070284.7599999998</v>
      </c>
      <c r="K67" s="29">
        <v>8141515.6899999995</v>
      </c>
      <c r="L67" s="29">
        <v>6865516.8800000008</v>
      </c>
      <c r="M67" s="29">
        <v>5360658.54</v>
      </c>
      <c r="N67" s="29">
        <v>4742581.9800000004</v>
      </c>
      <c r="O67" s="29">
        <v>4780160.8099999996</v>
      </c>
      <c r="P67" s="29">
        <v>4635573.09</v>
      </c>
      <c r="Q67" s="29">
        <v>4051832.65</v>
      </c>
      <c r="R67" s="29">
        <v>3108571.11</v>
      </c>
      <c r="S67" s="29">
        <v>2170060.5499999998</v>
      </c>
      <c r="T67" s="29">
        <v>1238277.53</v>
      </c>
      <c r="U67" s="29">
        <v>575754.26</v>
      </c>
      <c r="V67" s="29">
        <v>208981.32</v>
      </c>
      <c r="W67" s="29">
        <v>45656.49</v>
      </c>
      <c r="X67" s="29">
        <v>5314.81</v>
      </c>
    </row>
    <row r="68" spans="1:24" ht="15" customHeight="1">
      <c r="A68" s="26">
        <v>1987</v>
      </c>
      <c r="B68" s="29">
        <v>103431186.83999999</v>
      </c>
      <c r="C68" s="29">
        <v>1551520.41</v>
      </c>
      <c r="D68" s="29">
        <v>5995513.5700000003</v>
      </c>
      <c r="E68" s="29">
        <v>7411150.1200000001</v>
      </c>
      <c r="F68" s="29">
        <v>6825949.3900000006</v>
      </c>
      <c r="G68" s="29">
        <v>7908376.8099999996</v>
      </c>
      <c r="H68" s="29">
        <v>8342257.4600000009</v>
      </c>
      <c r="I68" s="29">
        <v>9397350.1699999999</v>
      </c>
      <c r="J68" s="29">
        <v>9220821.9299999997</v>
      </c>
      <c r="K68" s="29">
        <v>8279845.6500000004</v>
      </c>
      <c r="L68" s="29">
        <v>7115563.5099999998</v>
      </c>
      <c r="M68" s="29">
        <v>5676000.3599999994</v>
      </c>
      <c r="N68" s="29">
        <v>4791764.41</v>
      </c>
      <c r="O68" s="29">
        <v>4680130.21</v>
      </c>
      <c r="P68" s="29">
        <v>4644489.7300000004</v>
      </c>
      <c r="Q68" s="29">
        <v>4074162.89</v>
      </c>
      <c r="R68" s="29">
        <v>3158665.3</v>
      </c>
      <c r="S68" s="29">
        <v>2232571.2999999998</v>
      </c>
      <c r="T68" s="29">
        <v>1273547.33</v>
      </c>
      <c r="U68" s="29">
        <v>587230.46</v>
      </c>
      <c r="V68" s="29">
        <v>211170.25</v>
      </c>
      <c r="W68" s="29">
        <v>47398.53</v>
      </c>
      <c r="X68" s="29">
        <v>5707.05</v>
      </c>
    </row>
    <row r="69" spans="1:24" ht="15" customHeight="1">
      <c r="A69" s="26">
        <v>1988</v>
      </c>
      <c r="B69" s="29">
        <v>104239105.24999999</v>
      </c>
      <c r="C69" s="29">
        <v>1582300.01</v>
      </c>
      <c r="D69" s="29">
        <v>6055674.8399999999</v>
      </c>
      <c r="E69" s="29">
        <v>7474351.0699999994</v>
      </c>
      <c r="F69" s="29">
        <v>6913382.5099999998</v>
      </c>
      <c r="G69" s="29">
        <v>7669541.9500000002</v>
      </c>
      <c r="H69" s="29">
        <v>8201117.25</v>
      </c>
      <c r="I69" s="29">
        <v>9357916.0700000003</v>
      </c>
      <c r="J69" s="29">
        <v>9317759.2599999998</v>
      </c>
      <c r="K69" s="29">
        <v>8457286.3200000003</v>
      </c>
      <c r="L69" s="29">
        <v>7443569.790000001</v>
      </c>
      <c r="M69" s="29">
        <v>5894813.6699999999</v>
      </c>
      <c r="N69" s="29">
        <v>4864469.3899999997</v>
      </c>
      <c r="O69" s="29">
        <v>4604062.07</v>
      </c>
      <c r="P69" s="29">
        <v>4605614.12</v>
      </c>
      <c r="Q69" s="29">
        <v>4126813.4</v>
      </c>
      <c r="R69" s="29">
        <v>3189158.57</v>
      </c>
      <c r="S69" s="29">
        <v>2294413.92</v>
      </c>
      <c r="T69" s="29">
        <v>1314873.83</v>
      </c>
      <c r="U69" s="29">
        <v>601794.24</v>
      </c>
      <c r="V69" s="29">
        <v>215149.81</v>
      </c>
      <c r="W69" s="29">
        <v>49097.14</v>
      </c>
      <c r="X69" s="29">
        <v>5946.02</v>
      </c>
    </row>
    <row r="70" spans="1:24" ht="15" customHeight="1">
      <c r="A70" s="26">
        <v>1989</v>
      </c>
      <c r="B70" s="29">
        <v>105089947.84000002</v>
      </c>
      <c r="C70" s="29">
        <v>1636051.49</v>
      </c>
      <c r="D70" s="29">
        <v>6100288.6799999997</v>
      </c>
      <c r="E70" s="29">
        <v>7496138.7200000007</v>
      </c>
      <c r="F70" s="29">
        <v>7073380.9900000002</v>
      </c>
      <c r="G70" s="29">
        <v>7347569.7599999998</v>
      </c>
      <c r="H70" s="29">
        <v>8215756.8899999997</v>
      </c>
      <c r="I70" s="29">
        <v>9200498.4199999999</v>
      </c>
      <c r="J70" s="29">
        <v>9405120.7400000002</v>
      </c>
      <c r="K70" s="29">
        <v>8651538.6099999994</v>
      </c>
      <c r="L70" s="29">
        <v>7809006.540000001</v>
      </c>
      <c r="M70" s="29">
        <v>6096633.7200000007</v>
      </c>
      <c r="N70" s="29">
        <v>4948345.18</v>
      </c>
      <c r="O70" s="29">
        <v>4559004.6900000004</v>
      </c>
      <c r="P70" s="29">
        <v>4572444.2300000004</v>
      </c>
      <c r="Q70" s="29">
        <v>4155437.67</v>
      </c>
      <c r="R70" s="29">
        <v>3228397.3</v>
      </c>
      <c r="S70" s="29">
        <v>2350762.35</v>
      </c>
      <c r="T70" s="29">
        <v>1354817.72</v>
      </c>
      <c r="U70" s="29">
        <v>613808.29</v>
      </c>
      <c r="V70" s="29">
        <v>218291.51</v>
      </c>
      <c r="W70" s="29">
        <v>50475.8</v>
      </c>
      <c r="X70" s="29">
        <v>6178.54</v>
      </c>
    </row>
    <row r="71" spans="1:24" ht="15" customHeight="1">
      <c r="A71" s="26">
        <v>1990</v>
      </c>
      <c r="B71" s="29">
        <v>105911515.48999999</v>
      </c>
      <c r="C71" s="29">
        <v>1608607.56</v>
      </c>
      <c r="D71" s="29">
        <v>6180722.8499999996</v>
      </c>
      <c r="E71" s="29">
        <v>7505379.3699999992</v>
      </c>
      <c r="F71" s="29">
        <v>7277751.0100000007</v>
      </c>
      <c r="G71" s="29">
        <v>7001127.8900000006</v>
      </c>
      <c r="H71" s="29">
        <v>8307045.3399999999</v>
      </c>
      <c r="I71" s="29">
        <v>8893744.4199999999</v>
      </c>
      <c r="J71" s="29">
        <v>9531663.1999999993</v>
      </c>
      <c r="K71" s="29">
        <v>8801701.2599999998</v>
      </c>
      <c r="L71" s="29">
        <v>8237636.9399999995</v>
      </c>
      <c r="M71" s="29">
        <v>6215915.5700000003</v>
      </c>
      <c r="N71" s="29">
        <v>5112257.1399999997</v>
      </c>
      <c r="O71" s="29">
        <v>4507993.3499999996</v>
      </c>
      <c r="P71" s="29">
        <v>4551854.92</v>
      </c>
      <c r="Q71" s="29">
        <v>4156465.28</v>
      </c>
      <c r="R71" s="29">
        <v>3323000.59</v>
      </c>
      <c r="S71" s="29">
        <v>2381385.2200000002</v>
      </c>
      <c r="T71" s="29">
        <v>1404092.51</v>
      </c>
      <c r="U71" s="29">
        <v>629878.48</v>
      </c>
      <c r="V71" s="29">
        <v>224752.33</v>
      </c>
      <c r="W71" s="29">
        <v>52111.71</v>
      </c>
      <c r="X71" s="29">
        <v>6428.55</v>
      </c>
    </row>
    <row r="72" spans="1:24" ht="15" customHeight="1">
      <c r="A72" s="26">
        <v>1991</v>
      </c>
      <c r="B72" s="29">
        <v>106778500.13999997</v>
      </c>
      <c r="C72" s="29">
        <v>1621892.93</v>
      </c>
      <c r="D72" s="29">
        <v>6288837.8000000007</v>
      </c>
      <c r="E72" s="29">
        <v>7568437.3500000006</v>
      </c>
      <c r="F72" s="29">
        <v>7352064.9299999997</v>
      </c>
      <c r="G72" s="29">
        <v>6916949.6999999993</v>
      </c>
      <c r="H72" s="29">
        <v>8246546.1000000015</v>
      </c>
      <c r="I72" s="29">
        <v>8720142.9399999995</v>
      </c>
      <c r="J72" s="29">
        <v>9467852.879999999</v>
      </c>
      <c r="K72" s="29">
        <v>9065223.9399999995</v>
      </c>
      <c r="L72" s="29">
        <v>8124047.0700000003</v>
      </c>
      <c r="M72" s="29">
        <v>6819993.6500000004</v>
      </c>
      <c r="N72" s="29">
        <v>5235743.78</v>
      </c>
      <c r="O72" s="29">
        <v>4554386.45</v>
      </c>
      <c r="P72" s="29">
        <v>4428384.43</v>
      </c>
      <c r="Q72" s="29">
        <v>4144277.1</v>
      </c>
      <c r="R72" s="29">
        <v>3410916.06</v>
      </c>
      <c r="S72" s="29">
        <v>2414802.0299999998</v>
      </c>
      <c r="T72" s="29">
        <v>1459201.5</v>
      </c>
      <c r="U72" s="29">
        <v>647232.52</v>
      </c>
      <c r="V72" s="29">
        <v>230258.86</v>
      </c>
      <c r="W72" s="29">
        <v>54531.32</v>
      </c>
      <c r="X72" s="29">
        <v>6776.8</v>
      </c>
    </row>
    <row r="73" spans="1:24">
      <c r="A73" s="1">
        <f t="shared" ref="A73:A78" si="0">A72+1</f>
        <v>1992</v>
      </c>
      <c r="B73" s="26">
        <f t="shared" ref="B73:B78" si="1">SUM(C73:X73)</f>
        <v>104287157</v>
      </c>
      <c r="C73" s="30">
        <v>1611469</v>
      </c>
      <c r="D73" s="30">
        <v>6307781</v>
      </c>
      <c r="E73" s="30">
        <v>7514493</v>
      </c>
      <c r="F73" s="30">
        <v>7420939</v>
      </c>
      <c r="G73" s="30">
        <v>7063146</v>
      </c>
      <c r="H73" s="30">
        <v>7891232</v>
      </c>
      <c r="I73" s="30">
        <v>8331128</v>
      </c>
      <c r="J73" s="30">
        <v>9287348</v>
      </c>
      <c r="K73" s="30">
        <v>8833230</v>
      </c>
      <c r="L73" s="30">
        <v>7917249</v>
      </c>
      <c r="M73" s="30">
        <v>6551226</v>
      </c>
      <c r="N73" s="30">
        <v>5075489</v>
      </c>
      <c r="O73" s="30">
        <v>4387680</v>
      </c>
      <c r="P73" s="30">
        <v>4332301</v>
      </c>
      <c r="Q73" s="30">
        <v>3993487</v>
      </c>
      <c r="R73" s="30">
        <v>3299426</v>
      </c>
      <c r="S73" s="30">
        <v>2315436</v>
      </c>
      <c r="T73" s="30">
        <v>1322449</v>
      </c>
      <c r="U73" s="29">
        <v>591252</v>
      </c>
      <c r="V73" s="29">
        <v>192335</v>
      </c>
      <c r="W73" s="29">
        <v>41958</v>
      </c>
      <c r="X73" s="29">
        <v>6103</v>
      </c>
    </row>
    <row r="74" spans="1:24">
      <c r="A74" s="1">
        <f t="shared" si="0"/>
        <v>1993</v>
      </c>
      <c r="B74" s="26">
        <f t="shared" si="1"/>
        <v>105208205</v>
      </c>
      <c r="C74" s="30">
        <v>1582467</v>
      </c>
      <c r="D74" s="30">
        <v>6399553</v>
      </c>
      <c r="E74" s="30">
        <v>7548923</v>
      </c>
      <c r="F74" s="30">
        <v>7573463</v>
      </c>
      <c r="G74" s="30">
        <v>7147148</v>
      </c>
      <c r="H74" s="30">
        <v>7737860</v>
      </c>
      <c r="I74" s="30">
        <v>8051691</v>
      </c>
      <c r="J74" s="30">
        <v>9251545</v>
      </c>
      <c r="K74" s="30">
        <v>9028577</v>
      </c>
      <c r="L74" s="30">
        <v>8058291</v>
      </c>
      <c r="M74" s="30">
        <v>6769387</v>
      </c>
      <c r="N74" s="30">
        <v>5374624</v>
      </c>
      <c r="O74" s="30">
        <v>4465836</v>
      </c>
      <c r="P74" s="30">
        <v>4238733</v>
      </c>
      <c r="Q74" s="30">
        <v>4015975</v>
      </c>
      <c r="R74" s="30">
        <v>3362994</v>
      </c>
      <c r="S74" s="30">
        <v>2364800</v>
      </c>
      <c r="T74" s="30">
        <v>1368796</v>
      </c>
      <c r="U74" s="29">
        <v>614273</v>
      </c>
      <c r="V74" s="29">
        <v>203765</v>
      </c>
      <c r="W74" s="29">
        <v>43223</v>
      </c>
      <c r="X74" s="29">
        <v>6281</v>
      </c>
    </row>
    <row r="75" spans="1:24">
      <c r="A75" s="1">
        <f t="shared" si="0"/>
        <v>1994</v>
      </c>
      <c r="B75" s="26">
        <f t="shared" si="1"/>
        <v>106066845</v>
      </c>
      <c r="C75" s="30">
        <v>1562068</v>
      </c>
      <c r="D75" s="30">
        <v>6428339</v>
      </c>
      <c r="E75" s="30">
        <v>7644813</v>
      </c>
      <c r="F75" s="30">
        <v>7649958</v>
      </c>
      <c r="G75" s="30">
        <v>7293265</v>
      </c>
      <c r="H75" s="30">
        <v>7534960</v>
      </c>
      <c r="I75" s="30">
        <v>7830742</v>
      </c>
      <c r="J75" s="30">
        <v>9185012</v>
      </c>
      <c r="K75" s="30">
        <v>9167422</v>
      </c>
      <c r="L75" s="30">
        <v>8252575</v>
      </c>
      <c r="M75" s="30">
        <v>7062681</v>
      </c>
      <c r="N75" s="30">
        <v>5569835</v>
      </c>
      <c r="O75" s="30">
        <v>4567179</v>
      </c>
      <c r="P75" s="30">
        <v>4166962</v>
      </c>
      <c r="Q75" s="30">
        <v>3997959</v>
      </c>
      <c r="R75" s="30">
        <v>3418259</v>
      </c>
      <c r="S75" s="30">
        <v>2417826</v>
      </c>
      <c r="T75" s="30">
        <v>1415055</v>
      </c>
      <c r="U75" s="29">
        <v>634637</v>
      </c>
      <c r="V75" s="29">
        <v>216218</v>
      </c>
      <c r="W75" s="29">
        <v>44596</v>
      </c>
      <c r="X75" s="29">
        <v>6484</v>
      </c>
    </row>
    <row r="76" spans="1:24">
      <c r="A76" s="1">
        <f t="shared" si="0"/>
        <v>1995</v>
      </c>
      <c r="B76" s="26">
        <f t="shared" si="1"/>
        <v>106919540</v>
      </c>
      <c r="C76" s="29">
        <v>1552935</v>
      </c>
      <c r="D76" s="29">
        <v>6368346</v>
      </c>
      <c r="E76" s="29">
        <v>7760958</v>
      </c>
      <c r="F76" s="29">
        <v>7698558</v>
      </c>
      <c r="G76" s="29">
        <v>7470496</v>
      </c>
      <c r="H76" s="29">
        <v>7348416</v>
      </c>
      <c r="I76" s="29">
        <v>7718684</v>
      </c>
      <c r="J76" s="29">
        <v>9020550</v>
      </c>
      <c r="K76" s="29">
        <v>9285690</v>
      </c>
      <c r="L76" s="29">
        <v>8466817</v>
      </c>
      <c r="M76" s="29">
        <v>7369160</v>
      </c>
      <c r="N76" s="29">
        <v>5754373</v>
      </c>
      <c r="O76" s="29">
        <v>4620241</v>
      </c>
      <c r="P76" s="29">
        <v>4147477</v>
      </c>
      <c r="Q76" s="29">
        <v>3991568</v>
      </c>
      <c r="R76" s="29">
        <v>3460346</v>
      </c>
      <c r="S76" s="29">
        <v>2473916</v>
      </c>
      <c r="T76" s="29">
        <v>1472073</v>
      </c>
      <c r="U76" s="29">
        <v>655396</v>
      </c>
      <c r="V76" s="29">
        <v>228905</v>
      </c>
      <c r="W76" s="29">
        <v>47788</v>
      </c>
      <c r="X76" s="29">
        <v>6847</v>
      </c>
    </row>
    <row r="77" spans="1:24">
      <c r="A77" s="1">
        <f t="shared" si="0"/>
        <v>1996</v>
      </c>
      <c r="B77" s="26">
        <f t="shared" si="1"/>
        <v>107748772</v>
      </c>
      <c r="C77" s="29">
        <v>1539952</v>
      </c>
      <c r="D77" s="29">
        <v>6292700</v>
      </c>
      <c r="E77" s="29">
        <v>7873954</v>
      </c>
      <c r="F77" s="29">
        <v>7747134</v>
      </c>
      <c r="G77" s="29">
        <v>7669375</v>
      </c>
      <c r="H77" s="29">
        <v>7145811</v>
      </c>
      <c r="I77" s="29">
        <v>7695161</v>
      </c>
      <c r="J77" s="29">
        <v>8757384</v>
      </c>
      <c r="K77" s="29">
        <v>9382380</v>
      </c>
      <c r="L77" s="29">
        <v>8681195</v>
      </c>
      <c r="M77" s="29">
        <v>7759355</v>
      </c>
      <c r="N77" s="29">
        <v>5862928</v>
      </c>
      <c r="O77" s="29">
        <v>4730825</v>
      </c>
      <c r="P77" s="29">
        <v>4122877</v>
      </c>
      <c r="Q77" s="29">
        <v>3987354</v>
      </c>
      <c r="R77" s="29">
        <v>3438898</v>
      </c>
      <c r="S77" s="29">
        <v>2561851</v>
      </c>
      <c r="T77" s="29">
        <v>1523779</v>
      </c>
      <c r="U77" s="29">
        <v>679045</v>
      </c>
      <c r="V77" s="29">
        <v>237458</v>
      </c>
      <c r="W77" s="29">
        <v>52083</v>
      </c>
      <c r="X77" s="29">
        <v>7273</v>
      </c>
    </row>
    <row r="78" spans="1:24">
      <c r="A78" s="1">
        <f t="shared" si="0"/>
        <v>1997</v>
      </c>
      <c r="B78" s="26">
        <f t="shared" si="1"/>
        <v>108623518</v>
      </c>
      <c r="C78" s="29">
        <v>1537427</v>
      </c>
      <c r="D78" s="29">
        <v>6225635</v>
      </c>
      <c r="E78" s="29">
        <v>7980256</v>
      </c>
      <c r="F78" s="29">
        <v>7765164</v>
      </c>
      <c r="G78" s="29">
        <v>7841068</v>
      </c>
      <c r="H78" s="29">
        <v>7138482</v>
      </c>
      <c r="I78" s="29">
        <v>7603880</v>
      </c>
      <c r="J78" s="29">
        <v>8471714</v>
      </c>
      <c r="K78" s="29">
        <v>9398296</v>
      </c>
      <c r="L78" s="29">
        <v>8897548</v>
      </c>
      <c r="M78" s="29">
        <v>7721099</v>
      </c>
      <c r="N78" s="29">
        <v>6409046</v>
      </c>
      <c r="O78" s="29">
        <v>4893490</v>
      </c>
      <c r="P78" s="29">
        <v>4147178</v>
      </c>
      <c r="Q78" s="29">
        <v>3937634</v>
      </c>
      <c r="R78" s="29">
        <v>3423080</v>
      </c>
      <c r="S78" s="29">
        <v>2646832</v>
      </c>
      <c r="T78" s="29">
        <v>1568690</v>
      </c>
      <c r="U78" s="29">
        <v>706061</v>
      </c>
      <c r="V78" s="29">
        <v>248056</v>
      </c>
      <c r="W78" s="29">
        <v>55240</v>
      </c>
      <c r="X78" s="29">
        <v>7642</v>
      </c>
    </row>
  </sheetData>
  <sheetProtection selectLockedCells="1" selectUnlockedCells="1"/>
  <printOptions horizontalCentered="1" verticalCentered="1"/>
  <pageMargins left="0.5" right="0.5" top="0.5" bottom="0.5" header="0.51180555555555551" footer="0.51180555555555551"/>
  <pageSetup scale="24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workbookViewId="0"/>
  </sheetViews>
  <sheetFormatPr defaultColWidth="10.7109375" defaultRowHeight="12.75"/>
  <cols>
    <col min="1" max="1" width="11.28515625" style="26" customWidth="1"/>
    <col min="2" max="2" width="14" style="26" customWidth="1"/>
    <col min="3" max="3" width="12.42578125" style="26" customWidth="1"/>
    <col min="4" max="16384" width="10.7109375" style="26"/>
  </cols>
  <sheetData>
    <row r="1" spans="1:24" s="28" customFormat="1" ht="35.1" customHeight="1">
      <c r="A1" s="27" t="s">
        <v>31</v>
      </c>
      <c r="B1" s="28" t="s">
        <v>32</v>
      </c>
      <c r="C1" s="28" t="s">
        <v>2</v>
      </c>
      <c r="D1" s="28" t="s">
        <v>33</v>
      </c>
      <c r="E1" s="28" t="s">
        <v>8</v>
      </c>
      <c r="F1" s="28" t="s">
        <v>9</v>
      </c>
      <c r="G1" s="28" t="s">
        <v>10</v>
      </c>
      <c r="H1" s="28" t="s">
        <v>11</v>
      </c>
      <c r="I1" s="28" t="s">
        <v>12</v>
      </c>
      <c r="J1" s="28" t="s">
        <v>13</v>
      </c>
      <c r="K1" s="28" t="s">
        <v>34</v>
      </c>
      <c r="L1" s="28" t="s">
        <v>15</v>
      </c>
      <c r="M1" s="28" t="s">
        <v>16</v>
      </c>
      <c r="N1" s="28" t="s">
        <v>35</v>
      </c>
      <c r="O1" s="28" t="s">
        <v>18</v>
      </c>
      <c r="P1" s="28" t="s">
        <v>19</v>
      </c>
      <c r="Q1" s="28" t="s">
        <v>20</v>
      </c>
      <c r="R1" s="28" t="s">
        <v>21</v>
      </c>
      <c r="S1" s="28" t="s">
        <v>22</v>
      </c>
      <c r="T1" s="28" t="s">
        <v>23</v>
      </c>
      <c r="U1" s="28" t="s">
        <v>24</v>
      </c>
      <c r="V1" s="28" t="s">
        <v>25</v>
      </c>
      <c r="W1" s="28" t="s">
        <v>26</v>
      </c>
      <c r="X1" s="28" t="s">
        <v>27</v>
      </c>
    </row>
    <row r="2" spans="1:24" s="28" customFormat="1" ht="35.1" hidden="1" customHeight="1">
      <c r="A2" s="27"/>
    </row>
    <row r="3" spans="1:24" s="28" customFormat="1" ht="35.1" hidden="1" customHeight="1">
      <c r="A3" s="27"/>
    </row>
    <row r="4" spans="1:24" s="28" customFormat="1" ht="35.1" hidden="1" customHeight="1">
      <c r="A4" s="27"/>
    </row>
    <row r="5" spans="1:24" s="28" customFormat="1" ht="35.1" hidden="1" customHeight="1">
      <c r="A5" s="27"/>
    </row>
    <row r="6" spans="1:24" s="28" customFormat="1" ht="35.1" hidden="1" customHeight="1">
      <c r="A6" s="27"/>
    </row>
    <row r="7" spans="1:24" s="28" customFormat="1" ht="35.1" hidden="1" customHeight="1">
      <c r="A7" s="27"/>
    </row>
    <row r="8" spans="1:24" s="28" customFormat="1" ht="35.1" hidden="1" customHeight="1">
      <c r="A8" s="27"/>
    </row>
    <row r="9" spans="1:24" s="28" customFormat="1" ht="35.1" hidden="1" customHeight="1">
      <c r="A9" s="27"/>
    </row>
    <row r="10" spans="1:24" s="28" customFormat="1" ht="35.1" hidden="1" customHeight="1">
      <c r="A10" s="27"/>
    </row>
    <row r="11" spans="1:24" ht="15" customHeight="1">
      <c r="A11" s="26">
        <v>1930</v>
      </c>
      <c r="B11" s="29">
        <v>53127437.499999985</v>
      </c>
      <c r="C11" s="29">
        <v>955332.24020282971</v>
      </c>
      <c r="D11" s="29">
        <v>3838720.8597971704</v>
      </c>
      <c r="E11" s="29">
        <v>5185701.0999999996</v>
      </c>
      <c r="F11" s="29">
        <v>5047457.9000000004</v>
      </c>
      <c r="G11" s="29">
        <v>4935022.4000000004</v>
      </c>
      <c r="H11" s="29">
        <v>4703237.5</v>
      </c>
      <c r="I11" s="29">
        <v>4271403.5</v>
      </c>
      <c r="J11" s="29">
        <v>3996240.4</v>
      </c>
      <c r="K11" s="29">
        <v>3937117.9</v>
      </c>
      <c r="L11" s="29">
        <v>3430634.4</v>
      </c>
      <c r="M11" s="29">
        <v>3031798.9</v>
      </c>
      <c r="N11" s="29">
        <v>2608922.2999999998</v>
      </c>
      <c r="O11" s="29">
        <v>2099338.9</v>
      </c>
      <c r="P11" s="29">
        <v>1734354.2</v>
      </c>
      <c r="Q11" s="29">
        <v>1334893.2</v>
      </c>
      <c r="R11" s="29">
        <v>962766.5</v>
      </c>
      <c r="S11" s="29">
        <v>578862.9</v>
      </c>
      <c r="T11" s="29">
        <v>305378.5</v>
      </c>
      <c r="U11" s="29">
        <v>127674.9</v>
      </c>
      <c r="V11" s="29">
        <v>34799.9</v>
      </c>
      <c r="W11" s="29">
        <v>6768.3</v>
      </c>
      <c r="X11" s="29">
        <v>1010.8</v>
      </c>
    </row>
    <row r="12" spans="1:24" ht="15" customHeight="1">
      <c r="A12" s="26">
        <v>1931</v>
      </c>
      <c r="B12" s="29">
        <v>53499677.999999985</v>
      </c>
      <c r="C12" s="29">
        <v>941240.65795807086</v>
      </c>
      <c r="D12" s="29">
        <v>3797191.5420419294</v>
      </c>
      <c r="E12" s="29">
        <v>5092096.2</v>
      </c>
      <c r="F12" s="29">
        <v>5024040.8</v>
      </c>
      <c r="G12" s="29">
        <v>4962313.8</v>
      </c>
      <c r="H12" s="29">
        <v>4735027</v>
      </c>
      <c r="I12" s="29">
        <v>4327367</v>
      </c>
      <c r="J12" s="29">
        <v>4043250.8</v>
      </c>
      <c r="K12" s="29">
        <v>3952153.8</v>
      </c>
      <c r="L12" s="29">
        <v>3470436.8</v>
      </c>
      <c r="M12" s="29">
        <v>3090845.8</v>
      </c>
      <c r="N12" s="29">
        <v>2667137.6</v>
      </c>
      <c r="O12" s="29">
        <v>2151506.7999999998</v>
      </c>
      <c r="P12" s="29">
        <v>1779899.4</v>
      </c>
      <c r="Q12" s="29">
        <v>1379703.4</v>
      </c>
      <c r="R12" s="29">
        <v>993158</v>
      </c>
      <c r="S12" s="29">
        <v>599424.80000000005</v>
      </c>
      <c r="T12" s="29">
        <v>317864</v>
      </c>
      <c r="U12" s="29">
        <v>130982.8</v>
      </c>
      <c r="V12" s="29">
        <v>36040.800000000003</v>
      </c>
      <c r="W12" s="29">
        <v>6941.6</v>
      </c>
      <c r="X12" s="29">
        <v>1054.5999999999999</v>
      </c>
    </row>
    <row r="13" spans="1:24" ht="15" customHeight="1">
      <c r="A13" s="26">
        <v>1932</v>
      </c>
      <c r="B13" s="29">
        <v>53885176.500000015</v>
      </c>
      <c r="C13" s="29">
        <v>928340.07571331202</v>
      </c>
      <c r="D13" s="29">
        <v>3755513.2242866885</v>
      </c>
      <c r="E13" s="29">
        <v>4998225.3</v>
      </c>
      <c r="F13" s="29">
        <v>5000469.7</v>
      </c>
      <c r="G13" s="29">
        <v>4989912.2</v>
      </c>
      <c r="H13" s="29">
        <v>4766381.5</v>
      </c>
      <c r="I13" s="29">
        <v>4383646.5</v>
      </c>
      <c r="J13" s="29">
        <v>4090146.2</v>
      </c>
      <c r="K13" s="29">
        <v>3967230.7</v>
      </c>
      <c r="L13" s="29">
        <v>3509863.2</v>
      </c>
      <c r="M13" s="29">
        <v>3149743.7</v>
      </c>
      <c r="N13" s="29">
        <v>2724977.9</v>
      </c>
      <c r="O13" s="29">
        <v>2203952.7000000002</v>
      </c>
      <c r="P13" s="29">
        <v>1826040.6</v>
      </c>
      <c r="Q13" s="29">
        <v>1426445.6</v>
      </c>
      <c r="R13" s="29">
        <v>1025958.5</v>
      </c>
      <c r="S13" s="29">
        <v>623168.69999999995</v>
      </c>
      <c r="T13" s="29">
        <v>332695.5</v>
      </c>
      <c r="U13" s="29">
        <v>136497.70000000001</v>
      </c>
      <c r="V13" s="29">
        <v>37638.699999999997</v>
      </c>
      <c r="W13" s="29">
        <v>7253.9</v>
      </c>
      <c r="X13" s="29">
        <v>1074.4000000000001</v>
      </c>
    </row>
    <row r="14" spans="1:24" ht="15" customHeight="1">
      <c r="A14" s="26">
        <v>1933</v>
      </c>
      <c r="B14" s="29">
        <v>56618210.399999999</v>
      </c>
      <c r="C14" s="29">
        <v>962329.8</v>
      </c>
      <c r="D14" s="29">
        <v>3894661.2</v>
      </c>
      <c r="E14" s="29">
        <v>5140793.2</v>
      </c>
      <c r="F14" s="29">
        <v>5210526</v>
      </c>
      <c r="G14" s="29">
        <v>5257482.5999999996</v>
      </c>
      <c r="H14" s="29">
        <v>5022449</v>
      </c>
      <c r="I14" s="29">
        <v>4649131.2</v>
      </c>
      <c r="J14" s="29">
        <v>4323848.4000000004</v>
      </c>
      <c r="K14" s="29">
        <v>4153623.4</v>
      </c>
      <c r="L14" s="29">
        <v>3692420</v>
      </c>
      <c r="M14" s="29">
        <v>3332290</v>
      </c>
      <c r="N14" s="29">
        <v>2885801</v>
      </c>
      <c r="O14" s="29">
        <v>2336719.7999999998</v>
      </c>
      <c r="P14" s="29">
        <v>1934779.2</v>
      </c>
      <c r="Q14" s="29">
        <v>1520301</v>
      </c>
      <c r="R14" s="29">
        <v>1088338</v>
      </c>
      <c r="S14" s="29">
        <v>664329.19999999995</v>
      </c>
      <c r="T14" s="29">
        <v>355918.4</v>
      </c>
      <c r="U14" s="29">
        <v>144039</v>
      </c>
      <c r="V14" s="29">
        <v>39624.6</v>
      </c>
      <c r="W14" s="29">
        <v>7692.8</v>
      </c>
      <c r="X14" s="29">
        <v>1112.5999999999999</v>
      </c>
    </row>
    <row r="15" spans="1:24" ht="15" customHeight="1">
      <c r="A15" s="26">
        <v>1934</v>
      </c>
      <c r="B15" s="29">
        <v>57078361</v>
      </c>
      <c r="C15" s="29">
        <v>956759.5</v>
      </c>
      <c r="D15" s="29">
        <v>3858191</v>
      </c>
      <c r="E15" s="29">
        <v>5049305.5</v>
      </c>
      <c r="F15" s="29">
        <v>5192232</v>
      </c>
      <c r="G15" s="29">
        <v>5290656.5</v>
      </c>
      <c r="H15" s="29">
        <v>5058232</v>
      </c>
      <c r="I15" s="29">
        <v>4711979.5</v>
      </c>
      <c r="J15" s="29">
        <v>4377574</v>
      </c>
      <c r="K15" s="29">
        <v>4174075</v>
      </c>
      <c r="L15" s="29">
        <v>3737190</v>
      </c>
      <c r="M15" s="29">
        <v>3396281.5</v>
      </c>
      <c r="N15" s="29">
        <v>2948833.5</v>
      </c>
      <c r="O15" s="29">
        <v>2393171</v>
      </c>
      <c r="P15" s="29">
        <v>1985007.5</v>
      </c>
      <c r="Q15" s="29">
        <v>1570638.5</v>
      </c>
      <c r="R15" s="29">
        <v>1120789.5</v>
      </c>
      <c r="S15" s="29">
        <v>687857</v>
      </c>
      <c r="T15" s="29">
        <v>370808</v>
      </c>
      <c r="U15" s="29">
        <v>148685.5</v>
      </c>
      <c r="V15" s="29">
        <v>40988.5</v>
      </c>
      <c r="W15" s="29">
        <v>7949</v>
      </c>
      <c r="X15" s="29">
        <v>1156.5</v>
      </c>
    </row>
    <row r="16" spans="1:24" ht="15" customHeight="1">
      <c r="A16" s="26">
        <v>1935</v>
      </c>
      <c r="B16" s="29">
        <v>57527176.600000001</v>
      </c>
      <c r="C16" s="29">
        <v>946324.2</v>
      </c>
      <c r="D16" s="29">
        <v>3819256.8</v>
      </c>
      <c r="E16" s="29">
        <v>4957848.8</v>
      </c>
      <c r="F16" s="29">
        <v>5173811</v>
      </c>
      <c r="G16" s="29">
        <v>5324165.4000000004</v>
      </c>
      <c r="H16" s="29">
        <v>5094408</v>
      </c>
      <c r="I16" s="29">
        <v>4774953.8</v>
      </c>
      <c r="J16" s="29">
        <v>4431866.5999999996</v>
      </c>
      <c r="K16" s="29">
        <v>4195350.5999999996</v>
      </c>
      <c r="L16" s="29">
        <v>3781960</v>
      </c>
      <c r="M16" s="29">
        <v>3460566</v>
      </c>
      <c r="N16" s="29">
        <v>3010843</v>
      </c>
      <c r="O16" s="29">
        <v>2449570.2000000002</v>
      </c>
      <c r="P16" s="29">
        <v>2033496.8</v>
      </c>
      <c r="Q16" s="29">
        <v>1621449</v>
      </c>
      <c r="R16" s="29">
        <v>1151591</v>
      </c>
      <c r="S16" s="29">
        <v>710809.8</v>
      </c>
      <c r="T16" s="29">
        <v>384033.6</v>
      </c>
      <c r="U16" s="29">
        <v>153384</v>
      </c>
      <c r="V16" s="29">
        <v>42110.400000000001</v>
      </c>
      <c r="W16" s="29">
        <v>8175.2</v>
      </c>
      <c r="X16" s="29">
        <v>1202.4000000000001</v>
      </c>
    </row>
    <row r="17" spans="1:24" ht="15" customHeight="1">
      <c r="A17" s="26">
        <v>1936</v>
      </c>
      <c r="B17" s="29">
        <v>58001102.199999996</v>
      </c>
      <c r="C17" s="29">
        <v>939012.9</v>
      </c>
      <c r="D17" s="29">
        <v>3781764.6</v>
      </c>
      <c r="E17" s="29">
        <v>4865641.0999999996</v>
      </c>
      <c r="F17" s="29">
        <v>5155147</v>
      </c>
      <c r="G17" s="29">
        <v>5357503.3</v>
      </c>
      <c r="H17" s="29">
        <v>5130471</v>
      </c>
      <c r="I17" s="29">
        <v>4837931.0999999996</v>
      </c>
      <c r="J17" s="29">
        <v>4485876.2</v>
      </c>
      <c r="K17" s="29">
        <v>4216532.2</v>
      </c>
      <c r="L17" s="29">
        <v>3827203</v>
      </c>
      <c r="M17" s="29">
        <v>3524764.5</v>
      </c>
      <c r="N17" s="29">
        <v>3073868.5</v>
      </c>
      <c r="O17" s="29">
        <v>2506453.4</v>
      </c>
      <c r="P17" s="29">
        <v>2084677.1</v>
      </c>
      <c r="Q17" s="29">
        <v>1673909.5</v>
      </c>
      <c r="R17" s="29">
        <v>1186062.5</v>
      </c>
      <c r="S17" s="29">
        <v>738256.6</v>
      </c>
      <c r="T17" s="29">
        <v>401834.2</v>
      </c>
      <c r="U17" s="29">
        <v>160198.5</v>
      </c>
      <c r="V17" s="29">
        <v>44103.3</v>
      </c>
      <c r="W17" s="29">
        <v>8618.4</v>
      </c>
      <c r="X17" s="29">
        <v>1273.3</v>
      </c>
    </row>
    <row r="18" spans="1:24" ht="15" customHeight="1">
      <c r="A18" s="26">
        <v>1937</v>
      </c>
      <c r="B18" s="29">
        <v>58430794.799999997</v>
      </c>
      <c r="C18" s="29">
        <v>929625.59999999998</v>
      </c>
      <c r="D18" s="29">
        <v>3743786.4</v>
      </c>
      <c r="E18" s="29">
        <v>4773419.4000000004</v>
      </c>
      <c r="F18" s="29">
        <v>5135937</v>
      </c>
      <c r="G18" s="29">
        <v>5390087.200000003</v>
      </c>
      <c r="H18" s="29">
        <v>5165764</v>
      </c>
      <c r="I18" s="29">
        <v>4899537.4000000004</v>
      </c>
      <c r="J18" s="29">
        <v>4539122.8</v>
      </c>
      <c r="K18" s="29">
        <v>4236538.8</v>
      </c>
      <c r="L18" s="29">
        <v>3871267</v>
      </c>
      <c r="M18" s="29">
        <v>3587868</v>
      </c>
      <c r="N18" s="29">
        <v>3135488</v>
      </c>
      <c r="O18" s="29">
        <v>2561826.6</v>
      </c>
      <c r="P18" s="29">
        <v>2132806.4</v>
      </c>
      <c r="Q18" s="29">
        <v>1721905</v>
      </c>
      <c r="R18" s="29">
        <v>1215688</v>
      </c>
      <c r="S18" s="29">
        <v>758322.4</v>
      </c>
      <c r="T18" s="29">
        <v>414268.8</v>
      </c>
      <c r="U18" s="29">
        <v>163284</v>
      </c>
      <c r="V18" s="29">
        <v>44455.199999999997</v>
      </c>
      <c r="W18" s="29">
        <v>8580.6</v>
      </c>
      <c r="X18" s="29">
        <v>1216.2</v>
      </c>
    </row>
    <row r="19" spans="1:24" ht="15" customHeight="1">
      <c r="A19" s="26">
        <v>1938</v>
      </c>
      <c r="B19" s="29">
        <v>58852256.399999999</v>
      </c>
      <c r="C19" s="29">
        <v>920096.3</v>
      </c>
      <c r="D19" s="29">
        <v>3705519.2</v>
      </c>
      <c r="E19" s="29">
        <v>4681161.7</v>
      </c>
      <c r="F19" s="29">
        <v>5116744</v>
      </c>
      <c r="G19" s="29">
        <v>5422158.1000000034</v>
      </c>
      <c r="H19" s="29">
        <v>5200202</v>
      </c>
      <c r="I19" s="29">
        <v>4960590.7</v>
      </c>
      <c r="J19" s="29">
        <v>4591330.4000000004</v>
      </c>
      <c r="K19" s="29">
        <v>4255761.4000000004</v>
      </c>
      <c r="L19" s="29">
        <v>3914161</v>
      </c>
      <c r="M19" s="29">
        <v>3649798.5</v>
      </c>
      <c r="N19" s="29">
        <v>3195852.5</v>
      </c>
      <c r="O19" s="29">
        <v>2616289.7999999998</v>
      </c>
      <c r="P19" s="29">
        <v>2180137.7000000002</v>
      </c>
      <c r="Q19" s="29">
        <v>1769647.5</v>
      </c>
      <c r="R19" s="29">
        <v>1246372.5</v>
      </c>
      <c r="S19" s="29">
        <v>778046.2</v>
      </c>
      <c r="T19" s="29">
        <v>427124.4</v>
      </c>
      <c r="U19" s="29">
        <v>166422.5</v>
      </c>
      <c r="V19" s="29">
        <v>44983.1</v>
      </c>
      <c r="W19" s="29">
        <v>8643.7999999999993</v>
      </c>
      <c r="X19" s="29">
        <v>1213.0999999999999</v>
      </c>
    </row>
    <row r="20" spans="1:24" ht="15" customHeight="1">
      <c r="A20" s="26">
        <v>1939</v>
      </c>
      <c r="B20" s="29">
        <v>59301162</v>
      </c>
      <c r="C20" s="29">
        <v>909006</v>
      </c>
      <c r="D20" s="29">
        <v>3666292</v>
      </c>
      <c r="E20" s="29">
        <v>4588770</v>
      </c>
      <c r="F20" s="29">
        <v>5097698</v>
      </c>
      <c r="G20" s="29">
        <v>5454880</v>
      </c>
      <c r="H20" s="29">
        <v>5235408</v>
      </c>
      <c r="I20" s="29">
        <v>5022723</v>
      </c>
      <c r="J20" s="29">
        <v>4644869</v>
      </c>
      <c r="K20" s="29">
        <v>4276326</v>
      </c>
      <c r="L20" s="29">
        <v>3958040</v>
      </c>
      <c r="M20" s="29">
        <v>3713253</v>
      </c>
      <c r="N20" s="29">
        <v>3258077</v>
      </c>
      <c r="O20" s="29">
        <v>2672885</v>
      </c>
      <c r="P20" s="29">
        <v>2229777</v>
      </c>
      <c r="Q20" s="29">
        <v>1818896</v>
      </c>
      <c r="R20" s="29">
        <v>1280086</v>
      </c>
      <c r="S20" s="29">
        <v>800535</v>
      </c>
      <c r="T20" s="29">
        <v>443974</v>
      </c>
      <c r="U20" s="29">
        <v>172373</v>
      </c>
      <c r="V20" s="29">
        <v>46912</v>
      </c>
      <c r="W20" s="29">
        <v>9170</v>
      </c>
      <c r="X20" s="29">
        <v>1212</v>
      </c>
    </row>
    <row r="21" spans="1:24" ht="15" customHeight="1">
      <c r="A21" s="26">
        <v>1940</v>
      </c>
      <c r="B21" s="29">
        <v>60474620.210000001</v>
      </c>
      <c r="C21" s="29">
        <v>962035.39500000002</v>
      </c>
      <c r="D21" s="29">
        <v>3882401.1039999998</v>
      </c>
      <c r="E21" s="29">
        <v>4709994.6009999998</v>
      </c>
      <c r="F21" s="29">
        <v>5074164.2</v>
      </c>
      <c r="G21" s="29">
        <v>5392628.2989999996</v>
      </c>
      <c r="H21" s="29">
        <v>5251350.2989999996</v>
      </c>
      <c r="I21" s="29">
        <v>5093059.3</v>
      </c>
      <c r="J21" s="29">
        <v>4720908.8</v>
      </c>
      <c r="K21" s="29">
        <v>4364859.8</v>
      </c>
      <c r="L21" s="29">
        <v>4038928.7</v>
      </c>
      <c r="M21" s="29">
        <v>3768177.699</v>
      </c>
      <c r="N21" s="29">
        <v>3330849</v>
      </c>
      <c r="O21" s="29">
        <v>2775692.1</v>
      </c>
      <c r="P21" s="29">
        <v>2320049</v>
      </c>
      <c r="Q21" s="29">
        <v>1894595.237</v>
      </c>
      <c r="R21" s="29">
        <v>1343291.9650000001</v>
      </c>
      <c r="S21" s="29">
        <v>840675.647</v>
      </c>
      <c r="T21" s="29">
        <v>465852.87199999997</v>
      </c>
      <c r="U21" s="29">
        <v>183185.71400000001</v>
      </c>
      <c r="V21" s="29">
        <v>50979.542999999998</v>
      </c>
      <c r="W21" s="29">
        <v>9646.9179999999997</v>
      </c>
      <c r="X21" s="29">
        <v>1294.0170000000001</v>
      </c>
    </row>
    <row r="22" spans="1:24" ht="15" customHeight="1">
      <c r="A22" s="26">
        <v>1941</v>
      </c>
      <c r="B22" s="29">
        <v>61630653.420000017</v>
      </c>
      <c r="C22" s="29">
        <v>1015486.79</v>
      </c>
      <c r="D22" s="29">
        <v>4098956.2079999996</v>
      </c>
      <c r="E22" s="29">
        <v>4831255.2019999996</v>
      </c>
      <c r="F22" s="29">
        <v>5050423.4000000004</v>
      </c>
      <c r="G22" s="29">
        <v>5330264.5979999993</v>
      </c>
      <c r="H22" s="29">
        <v>5267272.5979999993</v>
      </c>
      <c r="I22" s="29">
        <v>5163685.5999999996</v>
      </c>
      <c r="J22" s="29">
        <v>4796851.5999999996</v>
      </c>
      <c r="K22" s="29">
        <v>4453255.5999999996</v>
      </c>
      <c r="L22" s="29">
        <v>4119650.4</v>
      </c>
      <c r="M22" s="29">
        <v>3823122.398</v>
      </c>
      <c r="N22" s="29">
        <v>3403603</v>
      </c>
      <c r="O22" s="29">
        <v>2878472.2</v>
      </c>
      <c r="P22" s="29">
        <v>2409459</v>
      </c>
      <c r="Q22" s="29">
        <v>1967980.4739999999</v>
      </c>
      <c r="R22" s="29">
        <v>1402120.93</v>
      </c>
      <c r="S22" s="29">
        <v>878023.29399999999</v>
      </c>
      <c r="T22" s="29">
        <v>483939.74399999995</v>
      </c>
      <c r="U22" s="29">
        <v>191717.42800000001</v>
      </c>
      <c r="V22" s="29">
        <v>53903.085999999996</v>
      </c>
      <c r="W22" s="29">
        <v>9906.8359999999993</v>
      </c>
      <c r="X22" s="29">
        <v>1303.0340000000001</v>
      </c>
    </row>
    <row r="23" spans="1:24" ht="15" customHeight="1">
      <c r="A23" s="26">
        <v>1942</v>
      </c>
      <c r="B23" s="29">
        <v>62795641.629999995</v>
      </c>
      <c r="C23" s="29">
        <v>1068905.1850000001</v>
      </c>
      <c r="D23" s="29">
        <v>4315117.3119999999</v>
      </c>
      <c r="E23" s="29">
        <v>4952369.8029999994</v>
      </c>
      <c r="F23" s="29">
        <v>5026514.5999999996</v>
      </c>
      <c r="G23" s="29">
        <v>5267667.8969999989</v>
      </c>
      <c r="H23" s="29">
        <v>5283147.8969999989</v>
      </c>
      <c r="I23" s="29">
        <v>5234167.9000000004</v>
      </c>
      <c r="J23" s="29">
        <v>4872725.4000000004</v>
      </c>
      <c r="K23" s="29">
        <v>4542670.4000000004</v>
      </c>
      <c r="L23" s="29">
        <v>4200207.0999999996</v>
      </c>
      <c r="M23" s="29">
        <v>3877839.0970000001</v>
      </c>
      <c r="N23" s="29">
        <v>3476724</v>
      </c>
      <c r="O23" s="29">
        <v>2981443.3</v>
      </c>
      <c r="P23" s="29">
        <v>2500005</v>
      </c>
      <c r="Q23" s="29">
        <v>2042230.7109999999</v>
      </c>
      <c r="R23" s="29">
        <v>1463055.8950000003</v>
      </c>
      <c r="S23" s="29">
        <v>917428.94099999999</v>
      </c>
      <c r="T23" s="29">
        <v>502649.61599999992</v>
      </c>
      <c r="U23" s="29">
        <v>201575.14200000002</v>
      </c>
      <c r="V23" s="29">
        <v>57415.628999999994</v>
      </c>
      <c r="W23" s="29">
        <v>10385.753999999999</v>
      </c>
      <c r="X23" s="29">
        <v>1395.0510000000002</v>
      </c>
    </row>
    <row r="24" spans="1:24" ht="15" customHeight="1">
      <c r="A24" s="26">
        <v>1943</v>
      </c>
      <c r="B24" s="29">
        <v>63998671.839999996</v>
      </c>
      <c r="C24" s="29">
        <v>1123362.58</v>
      </c>
      <c r="D24" s="29">
        <v>4532712.4160000002</v>
      </c>
      <c r="E24" s="29">
        <v>5074398.4039999992</v>
      </c>
      <c r="F24" s="29">
        <v>5003370.8</v>
      </c>
      <c r="G24" s="29">
        <v>5205854.1959999986</v>
      </c>
      <c r="H24" s="29">
        <v>5299376.1959999986</v>
      </c>
      <c r="I24" s="29">
        <v>5305161.2</v>
      </c>
      <c r="J24" s="29">
        <v>4949475.2</v>
      </c>
      <c r="K24" s="29">
        <v>4632315.2</v>
      </c>
      <c r="L24" s="29">
        <v>4281700.8</v>
      </c>
      <c r="M24" s="29">
        <v>3933877.7960000001</v>
      </c>
      <c r="N24" s="29">
        <v>3551149</v>
      </c>
      <c r="O24" s="29">
        <v>3086824.4</v>
      </c>
      <c r="P24" s="29">
        <v>2592209</v>
      </c>
      <c r="Q24" s="29">
        <v>2119959.9479999999</v>
      </c>
      <c r="R24" s="29">
        <v>1528168.86</v>
      </c>
      <c r="S24" s="29">
        <v>962963.58799999999</v>
      </c>
      <c r="T24" s="29">
        <v>526140.4879999999</v>
      </c>
      <c r="U24" s="29">
        <v>214394.85600000003</v>
      </c>
      <c r="V24" s="29">
        <v>62667.171999999991</v>
      </c>
      <c r="W24" s="29">
        <v>11154.671999999999</v>
      </c>
      <c r="X24" s="29">
        <v>1435.0680000000002</v>
      </c>
    </row>
    <row r="25" spans="1:24" ht="15" customHeight="1">
      <c r="A25" s="26">
        <v>1944</v>
      </c>
      <c r="B25" s="29">
        <v>65149047.050000004</v>
      </c>
      <c r="C25" s="29">
        <v>1173517.9750000001</v>
      </c>
      <c r="D25" s="29">
        <v>4749391.5199999996</v>
      </c>
      <c r="E25" s="29">
        <v>5195648.004999999</v>
      </c>
      <c r="F25" s="29">
        <v>4979798</v>
      </c>
      <c r="G25" s="29">
        <v>5143389.4949999982</v>
      </c>
      <c r="H25" s="29">
        <v>5315350.4949999982</v>
      </c>
      <c r="I25" s="29">
        <v>5375567.4999999991</v>
      </c>
      <c r="J25" s="29">
        <v>5025506</v>
      </c>
      <c r="K25" s="29">
        <v>4721183</v>
      </c>
      <c r="L25" s="29">
        <v>4362488.5</v>
      </c>
      <c r="M25" s="29">
        <v>3987832.4950000001</v>
      </c>
      <c r="N25" s="29">
        <v>3623417</v>
      </c>
      <c r="O25" s="29">
        <v>3189201.5</v>
      </c>
      <c r="P25" s="29">
        <v>2681413</v>
      </c>
      <c r="Q25" s="29">
        <v>2192848.1850000001</v>
      </c>
      <c r="R25" s="29">
        <v>1586953.8250000004</v>
      </c>
      <c r="S25" s="29">
        <v>1001549.235</v>
      </c>
      <c r="T25" s="29">
        <v>542839.36</v>
      </c>
      <c r="U25" s="29">
        <v>222972.57</v>
      </c>
      <c r="V25" s="29">
        <v>65388.714999999989</v>
      </c>
      <c r="W25" s="29">
        <v>11325.59</v>
      </c>
      <c r="X25" s="29">
        <v>1465.085</v>
      </c>
    </row>
    <row r="26" spans="1:24" ht="15" customHeight="1">
      <c r="A26" s="26">
        <v>1945</v>
      </c>
      <c r="B26" s="29">
        <v>66312542.25999999</v>
      </c>
      <c r="C26" s="29">
        <v>1223761.3700000001</v>
      </c>
      <c r="D26" s="29">
        <v>4965659.6240000008</v>
      </c>
      <c r="E26" s="29">
        <v>5317172.6059999987</v>
      </c>
      <c r="F26" s="29">
        <v>4956345.2</v>
      </c>
      <c r="G26" s="29">
        <v>5081267.7939999979</v>
      </c>
      <c r="H26" s="29">
        <v>5331220.7939999979</v>
      </c>
      <c r="I26" s="29">
        <v>5446362.7999999989</v>
      </c>
      <c r="J26" s="29">
        <v>5101666.8</v>
      </c>
      <c r="K26" s="29">
        <v>4810322.8</v>
      </c>
      <c r="L26" s="29">
        <v>4443328.2</v>
      </c>
      <c r="M26" s="29">
        <v>4043459.1940000001</v>
      </c>
      <c r="N26" s="29">
        <v>3696151</v>
      </c>
      <c r="O26" s="29">
        <v>3292276.6</v>
      </c>
      <c r="P26" s="29">
        <v>2771430</v>
      </c>
      <c r="Q26" s="29">
        <v>2267348.4220000003</v>
      </c>
      <c r="R26" s="29">
        <v>1646449.79</v>
      </c>
      <c r="S26" s="29">
        <v>1042596.882</v>
      </c>
      <c r="T26" s="29">
        <v>560436.23199999984</v>
      </c>
      <c r="U26" s="29">
        <v>232781.28400000004</v>
      </c>
      <c r="V26" s="29">
        <v>69150.257999999987</v>
      </c>
      <c r="W26" s="29">
        <v>11889.507999999998</v>
      </c>
      <c r="X26" s="29">
        <v>1465.1020000000003</v>
      </c>
    </row>
    <row r="27" spans="1:24" ht="15" customHeight="1">
      <c r="A27" s="26">
        <v>1946</v>
      </c>
      <c r="B27" s="29">
        <v>67479737.469999999</v>
      </c>
      <c r="C27" s="29">
        <v>1279142.7650000001</v>
      </c>
      <c r="D27" s="29">
        <v>5182005.7280000011</v>
      </c>
      <c r="E27" s="29">
        <v>5438503.2069999985</v>
      </c>
      <c r="F27" s="29">
        <v>4932655.4000000004</v>
      </c>
      <c r="G27" s="29">
        <v>5018986.0929999975</v>
      </c>
      <c r="H27" s="29">
        <v>5347331.0929999975</v>
      </c>
      <c r="I27" s="29">
        <v>5516985.0999999987</v>
      </c>
      <c r="J27" s="29">
        <v>5177407.5999999996</v>
      </c>
      <c r="K27" s="29">
        <v>4898751.5999999996</v>
      </c>
      <c r="L27" s="29">
        <v>4523901.9000000004</v>
      </c>
      <c r="M27" s="29">
        <v>4097791.8930000002</v>
      </c>
      <c r="N27" s="29">
        <v>3768649</v>
      </c>
      <c r="O27" s="29">
        <v>3394769.7</v>
      </c>
      <c r="P27" s="29">
        <v>2861349</v>
      </c>
      <c r="Q27" s="29">
        <v>2340879.6590000005</v>
      </c>
      <c r="R27" s="29">
        <v>1706927.7550000006</v>
      </c>
      <c r="S27" s="29">
        <v>1083016.5290000001</v>
      </c>
      <c r="T27" s="29">
        <v>579539.10399999982</v>
      </c>
      <c r="U27" s="29">
        <v>244127.99800000005</v>
      </c>
      <c r="V27" s="29">
        <v>72970.800999999978</v>
      </c>
      <c r="W27" s="29">
        <v>12509.425999999998</v>
      </c>
      <c r="X27" s="29">
        <v>1536.1190000000004</v>
      </c>
    </row>
    <row r="28" spans="1:24" ht="15" customHeight="1">
      <c r="A28" s="26">
        <v>1947</v>
      </c>
      <c r="B28" s="29">
        <v>68661928.679999992</v>
      </c>
      <c r="C28" s="29">
        <v>1334418.1599999999</v>
      </c>
      <c r="D28" s="29">
        <v>5398006.8320000013</v>
      </c>
      <c r="E28" s="29">
        <v>5559668.8079999983</v>
      </c>
      <c r="F28" s="29">
        <v>4908865.5999999996</v>
      </c>
      <c r="G28" s="29">
        <v>4956692.3919999972</v>
      </c>
      <c r="H28" s="29">
        <v>5362815.3919999972</v>
      </c>
      <c r="I28" s="29">
        <v>5587507.3999999985</v>
      </c>
      <c r="J28" s="29">
        <v>5253295.4000000004</v>
      </c>
      <c r="K28" s="29">
        <v>4987462.4000000004</v>
      </c>
      <c r="L28" s="29">
        <v>4604946.5999999996</v>
      </c>
      <c r="M28" s="29">
        <v>4152909.5920000002</v>
      </c>
      <c r="N28" s="29">
        <v>3841721</v>
      </c>
      <c r="O28" s="29">
        <v>3498232.8</v>
      </c>
      <c r="P28" s="29">
        <v>2952389</v>
      </c>
      <c r="Q28" s="29">
        <v>2416783.8960000006</v>
      </c>
      <c r="R28" s="29">
        <v>1769931.72</v>
      </c>
      <c r="S28" s="29">
        <v>1126176.176</v>
      </c>
      <c r="T28" s="29">
        <v>601996.97599999979</v>
      </c>
      <c r="U28" s="29">
        <v>255583.71200000006</v>
      </c>
      <c r="V28" s="29">
        <v>77832.343999999983</v>
      </c>
      <c r="W28" s="29">
        <v>13085.343999999997</v>
      </c>
      <c r="X28" s="29">
        <v>1607.1360000000004</v>
      </c>
    </row>
    <row r="29" spans="1:24" ht="15" customHeight="1">
      <c r="A29" s="26">
        <v>1948</v>
      </c>
      <c r="B29" s="29">
        <v>69826265.889999986</v>
      </c>
      <c r="C29" s="29">
        <v>1384502.5550000002</v>
      </c>
      <c r="D29" s="29">
        <v>5615329.9360000016</v>
      </c>
      <c r="E29" s="29">
        <v>5681338.4089999981</v>
      </c>
      <c r="F29" s="29">
        <v>4885498.8</v>
      </c>
      <c r="G29" s="29">
        <v>4894386.6909999968</v>
      </c>
      <c r="H29" s="29">
        <v>5378585.6909999968</v>
      </c>
      <c r="I29" s="29">
        <v>5657936.6999999983</v>
      </c>
      <c r="J29" s="29">
        <v>5328965.2</v>
      </c>
      <c r="K29" s="29">
        <v>5076289.2</v>
      </c>
      <c r="L29" s="29">
        <v>4685763.3</v>
      </c>
      <c r="M29" s="29">
        <v>4207268.2910000002</v>
      </c>
      <c r="N29" s="29">
        <v>3914056</v>
      </c>
      <c r="O29" s="29">
        <v>3601175.9</v>
      </c>
      <c r="P29" s="29">
        <v>3042411</v>
      </c>
      <c r="Q29" s="29">
        <v>2491104.1330000008</v>
      </c>
      <c r="R29" s="29">
        <v>1829721.6850000008</v>
      </c>
      <c r="S29" s="29">
        <v>1166763.8229999999</v>
      </c>
      <c r="T29" s="29">
        <v>622203.84799999977</v>
      </c>
      <c r="U29" s="29">
        <v>265407.42600000009</v>
      </c>
      <c r="V29" s="29">
        <v>82099.886999999988</v>
      </c>
      <c r="W29" s="29">
        <v>13745.261999999997</v>
      </c>
      <c r="X29" s="29">
        <v>1712.1530000000005</v>
      </c>
    </row>
    <row r="30" spans="1:24" ht="15" customHeight="1">
      <c r="A30" s="26">
        <v>1949</v>
      </c>
      <c r="B30" s="29">
        <v>70992446.100000024</v>
      </c>
      <c r="C30" s="29">
        <v>1435956.95</v>
      </c>
      <c r="D30" s="29">
        <v>5832169.04</v>
      </c>
      <c r="E30" s="29">
        <v>5802887.0099999998</v>
      </c>
      <c r="F30" s="29">
        <v>4862131</v>
      </c>
      <c r="G30" s="29">
        <v>4832077.99</v>
      </c>
      <c r="H30" s="29">
        <v>5394352.9900000002</v>
      </c>
      <c r="I30" s="29">
        <v>5728592.9999999991</v>
      </c>
      <c r="J30" s="29">
        <v>5405249</v>
      </c>
      <c r="K30" s="29">
        <v>5164926</v>
      </c>
      <c r="L30" s="29">
        <v>4766391</v>
      </c>
      <c r="M30" s="29">
        <v>4262453.99</v>
      </c>
      <c r="N30" s="29">
        <v>3986462</v>
      </c>
      <c r="O30" s="29">
        <v>3703681</v>
      </c>
      <c r="P30" s="29">
        <v>3132560</v>
      </c>
      <c r="Q30" s="29">
        <v>2566339.37</v>
      </c>
      <c r="R30" s="29">
        <v>1890128.65</v>
      </c>
      <c r="S30" s="29">
        <v>1206728.47</v>
      </c>
      <c r="T30" s="29">
        <v>642302.71999999997</v>
      </c>
      <c r="U30" s="29">
        <v>274770.14</v>
      </c>
      <c r="V30" s="29">
        <v>86344.43</v>
      </c>
      <c r="W30" s="29">
        <v>14204.18</v>
      </c>
      <c r="X30" s="29">
        <v>1737.17</v>
      </c>
    </row>
    <row r="31" spans="1:24" ht="15" customHeight="1">
      <c r="A31" s="26">
        <v>1950</v>
      </c>
      <c r="B31" s="29">
        <v>72053610.039999992</v>
      </c>
      <c r="C31" s="29">
        <v>1493035.96</v>
      </c>
      <c r="D31" s="29">
        <v>6075343.0900000008</v>
      </c>
      <c r="E31" s="29">
        <v>5975769.7000000002</v>
      </c>
      <c r="F31" s="29">
        <v>4971503.55</v>
      </c>
      <c r="G31" s="29">
        <v>4760532.3899999997</v>
      </c>
      <c r="H31" s="29">
        <v>5296387.72</v>
      </c>
      <c r="I31" s="29">
        <v>5714355.0300000003</v>
      </c>
      <c r="J31" s="29">
        <v>5486111.2799999993</v>
      </c>
      <c r="K31" s="29">
        <v>5220323.09</v>
      </c>
      <c r="L31" s="29">
        <v>4835196.43</v>
      </c>
      <c r="M31" s="29">
        <v>4328000.6100000003</v>
      </c>
      <c r="N31" s="29">
        <v>4035812.61</v>
      </c>
      <c r="O31" s="29">
        <v>3744462.89</v>
      </c>
      <c r="P31" s="29">
        <v>3189026.69</v>
      </c>
      <c r="Q31" s="29">
        <v>2635946.06</v>
      </c>
      <c r="R31" s="29">
        <v>1952485.01</v>
      </c>
      <c r="S31" s="29">
        <v>1267119.9099999999</v>
      </c>
      <c r="T31" s="29">
        <v>675865.37</v>
      </c>
      <c r="U31" s="29">
        <v>285720.2</v>
      </c>
      <c r="V31" s="29">
        <v>93326.07</v>
      </c>
      <c r="W31" s="29">
        <v>15404.36</v>
      </c>
      <c r="X31" s="29">
        <v>1882.02</v>
      </c>
    </row>
    <row r="32" spans="1:24" ht="15" customHeight="1">
      <c r="A32" s="26">
        <v>1951</v>
      </c>
      <c r="B32" s="29">
        <v>73165815.340000004</v>
      </c>
      <c r="C32" s="29">
        <v>1542195.13</v>
      </c>
      <c r="D32" s="29">
        <v>5987479.1699999999</v>
      </c>
      <c r="E32" s="29">
        <v>6451029.5399999991</v>
      </c>
      <c r="F32" s="29">
        <v>5136675.26</v>
      </c>
      <c r="G32" s="29">
        <v>4736792.83</v>
      </c>
      <c r="H32" s="29">
        <v>5202443.41</v>
      </c>
      <c r="I32" s="29">
        <v>5642667.9299999997</v>
      </c>
      <c r="J32" s="29">
        <v>5616833.6699999999</v>
      </c>
      <c r="K32" s="29">
        <v>5226710.46</v>
      </c>
      <c r="L32" s="29">
        <v>4948074.97</v>
      </c>
      <c r="M32" s="29">
        <v>4411831.63</v>
      </c>
      <c r="N32" s="29">
        <v>4068590.07</v>
      </c>
      <c r="O32" s="29">
        <v>3769321.21</v>
      </c>
      <c r="P32" s="29">
        <v>3262158.15</v>
      </c>
      <c r="Q32" s="29">
        <v>2693826.97</v>
      </c>
      <c r="R32" s="29">
        <v>2015417.58</v>
      </c>
      <c r="S32" s="29">
        <v>1323800.42</v>
      </c>
      <c r="T32" s="29">
        <v>711707.42</v>
      </c>
      <c r="U32" s="29">
        <v>300763.45</v>
      </c>
      <c r="V32" s="29">
        <v>98940.44</v>
      </c>
      <c r="W32" s="29">
        <v>16613.060000000001</v>
      </c>
      <c r="X32" s="29">
        <v>1942.57</v>
      </c>
    </row>
    <row r="33" spans="1:24" ht="15" customHeight="1">
      <c r="A33" s="26">
        <v>1952</v>
      </c>
      <c r="B33" s="29">
        <v>74303664.670000002</v>
      </c>
      <c r="C33" s="29">
        <v>1588886.13</v>
      </c>
      <c r="D33" s="29">
        <v>5973282.3000000007</v>
      </c>
      <c r="E33" s="29">
        <v>6760450.4400000004</v>
      </c>
      <c r="F33" s="29">
        <v>5397913.4900000002</v>
      </c>
      <c r="G33" s="29">
        <v>4787244.01</v>
      </c>
      <c r="H33" s="29">
        <v>5082210.51</v>
      </c>
      <c r="I33" s="29">
        <v>5611843.75</v>
      </c>
      <c r="J33" s="29">
        <v>5636431.1699999999</v>
      </c>
      <c r="K33" s="29">
        <v>5311265.47</v>
      </c>
      <c r="L33" s="29">
        <v>4970073.75</v>
      </c>
      <c r="M33" s="29">
        <v>4515005.58</v>
      </c>
      <c r="N33" s="29">
        <v>4123749.17</v>
      </c>
      <c r="O33" s="29">
        <v>3791673.34</v>
      </c>
      <c r="P33" s="29">
        <v>3351692.67</v>
      </c>
      <c r="Q33" s="29">
        <v>2752287.67</v>
      </c>
      <c r="R33" s="29">
        <v>2084093.59</v>
      </c>
      <c r="S33" s="29">
        <v>1376373.27</v>
      </c>
      <c r="T33" s="29">
        <v>749411.21</v>
      </c>
      <c r="U33" s="29">
        <v>317535.40999999997</v>
      </c>
      <c r="V33" s="29">
        <v>102516.29</v>
      </c>
      <c r="W33" s="29">
        <v>17635.78</v>
      </c>
      <c r="X33" s="29">
        <v>2089.67</v>
      </c>
    </row>
    <row r="34" spans="1:24" ht="15" customHeight="1">
      <c r="A34" s="26">
        <v>1953</v>
      </c>
      <c r="B34" s="29">
        <v>75484378.5</v>
      </c>
      <c r="C34" s="29">
        <v>1631931.88</v>
      </c>
      <c r="D34" s="29">
        <v>6097979.3699999992</v>
      </c>
      <c r="E34" s="29">
        <v>6999993.2800000003</v>
      </c>
      <c r="F34" s="29">
        <v>5637388.2200000007</v>
      </c>
      <c r="G34" s="29">
        <v>4853311.07</v>
      </c>
      <c r="H34" s="29">
        <v>4954949.93</v>
      </c>
      <c r="I34" s="29">
        <v>5543751.040000001</v>
      </c>
      <c r="J34" s="29">
        <v>5717870.8499999996</v>
      </c>
      <c r="K34" s="29">
        <v>5326316.54</v>
      </c>
      <c r="L34" s="29">
        <v>5038916.9400000004</v>
      </c>
      <c r="M34" s="29">
        <v>4611713.21</v>
      </c>
      <c r="N34" s="29">
        <v>4163146.68</v>
      </c>
      <c r="O34" s="29">
        <v>3817605.34</v>
      </c>
      <c r="P34" s="29">
        <v>3432801.03</v>
      </c>
      <c r="Q34" s="29">
        <v>2814116.17</v>
      </c>
      <c r="R34" s="29">
        <v>2158413.9500000002</v>
      </c>
      <c r="S34" s="29">
        <v>1426710.86</v>
      </c>
      <c r="T34" s="29">
        <v>793478.41</v>
      </c>
      <c r="U34" s="29">
        <v>336033.79</v>
      </c>
      <c r="V34" s="29">
        <v>106688.5</v>
      </c>
      <c r="W34" s="29">
        <v>19078.97</v>
      </c>
      <c r="X34" s="29">
        <v>2182.4699999999998</v>
      </c>
    </row>
    <row r="35" spans="1:24" ht="15" customHeight="1">
      <c r="A35" s="26">
        <v>1954</v>
      </c>
      <c r="B35" s="29">
        <v>76676983.650000006</v>
      </c>
      <c r="C35" s="29">
        <v>1666700.58</v>
      </c>
      <c r="D35" s="29">
        <v>6268807.4399999995</v>
      </c>
      <c r="E35" s="29">
        <v>7260925.2400000002</v>
      </c>
      <c r="F35" s="29">
        <v>5833600.0000000009</v>
      </c>
      <c r="G35" s="29">
        <v>4905878.25</v>
      </c>
      <c r="H35" s="29">
        <v>4882257.75</v>
      </c>
      <c r="I35" s="29">
        <v>5429226.75</v>
      </c>
      <c r="J35" s="29">
        <v>5743293</v>
      </c>
      <c r="K35" s="29">
        <v>5395022.2599999998</v>
      </c>
      <c r="L35" s="29">
        <v>5137517.26</v>
      </c>
      <c r="M35" s="29">
        <v>4711060</v>
      </c>
      <c r="N35" s="29">
        <v>4178942.75</v>
      </c>
      <c r="O35" s="29">
        <v>3854081.76</v>
      </c>
      <c r="P35" s="29">
        <v>3514954.75</v>
      </c>
      <c r="Q35" s="29">
        <v>2871132</v>
      </c>
      <c r="R35" s="29">
        <v>2224403.9</v>
      </c>
      <c r="S35" s="29">
        <v>1476215.76</v>
      </c>
      <c r="T35" s="29">
        <v>832456.26</v>
      </c>
      <c r="U35" s="29">
        <v>356908.55</v>
      </c>
      <c r="V35" s="29">
        <v>109226.91</v>
      </c>
      <c r="W35" s="29">
        <v>22056.43</v>
      </c>
      <c r="X35" s="29">
        <v>2316.0500000000002</v>
      </c>
    </row>
    <row r="36" spans="1:24" ht="15" customHeight="1">
      <c r="A36" s="26">
        <v>1955</v>
      </c>
      <c r="B36" s="29">
        <v>77909833.809999987</v>
      </c>
      <c r="C36" s="29">
        <v>1694385.8</v>
      </c>
      <c r="D36" s="29">
        <v>6434896.0700000003</v>
      </c>
      <c r="E36" s="29">
        <v>7566413.2699999996</v>
      </c>
      <c r="F36" s="29">
        <v>5997613.9900000002</v>
      </c>
      <c r="G36" s="29">
        <v>4993407.2699999996</v>
      </c>
      <c r="H36" s="29">
        <v>4826418.74</v>
      </c>
      <c r="I36" s="29">
        <v>5330506.29</v>
      </c>
      <c r="J36" s="29">
        <v>5738587.7399999993</v>
      </c>
      <c r="K36" s="29">
        <v>5488066.9299999997</v>
      </c>
      <c r="L36" s="29">
        <v>5182492.96</v>
      </c>
      <c r="M36" s="29">
        <v>4791614.1900000004</v>
      </c>
      <c r="N36" s="29">
        <v>4247354.71</v>
      </c>
      <c r="O36" s="29">
        <v>3901161.57</v>
      </c>
      <c r="P36" s="29">
        <v>3559724.75</v>
      </c>
      <c r="Q36" s="29">
        <v>2936217.49</v>
      </c>
      <c r="R36" s="29">
        <v>2294453.5</v>
      </c>
      <c r="S36" s="29">
        <v>1527368.05</v>
      </c>
      <c r="T36" s="29">
        <v>878219</v>
      </c>
      <c r="U36" s="29">
        <v>378690.44</v>
      </c>
      <c r="V36" s="29">
        <v>115085.95</v>
      </c>
      <c r="W36" s="29">
        <v>24600.57</v>
      </c>
      <c r="X36" s="29">
        <v>2554.5300000000002</v>
      </c>
    </row>
    <row r="37" spans="1:24" ht="15" customHeight="1">
      <c r="A37" s="26">
        <v>1956</v>
      </c>
      <c r="B37" s="29">
        <v>79185946.750000015</v>
      </c>
      <c r="C37" s="29">
        <v>1762347.78</v>
      </c>
      <c r="D37" s="29">
        <v>6579511</v>
      </c>
      <c r="E37" s="29">
        <v>7560316.8499999996</v>
      </c>
      <c r="F37" s="29">
        <v>6440423.9100000001</v>
      </c>
      <c r="G37" s="29">
        <v>5152259.3</v>
      </c>
      <c r="H37" s="29">
        <v>4811671.53</v>
      </c>
      <c r="I37" s="29">
        <v>5227803.1900000004</v>
      </c>
      <c r="J37" s="29">
        <v>5673230.0499999998</v>
      </c>
      <c r="K37" s="29">
        <v>5617900.4199999999</v>
      </c>
      <c r="L37" s="29">
        <v>5206998.0999999996</v>
      </c>
      <c r="M37" s="29">
        <v>4892903.0199999996</v>
      </c>
      <c r="N37" s="29">
        <v>4332961.8099999996</v>
      </c>
      <c r="O37" s="29">
        <v>3932923.06</v>
      </c>
      <c r="P37" s="29">
        <v>3587112.92</v>
      </c>
      <c r="Q37" s="29">
        <v>3012921.92</v>
      </c>
      <c r="R37" s="29">
        <v>2350623.39</v>
      </c>
      <c r="S37" s="29">
        <v>1580618.42</v>
      </c>
      <c r="T37" s="29">
        <v>916224.44</v>
      </c>
      <c r="U37" s="29">
        <v>396709.63</v>
      </c>
      <c r="V37" s="29">
        <v>121454.54</v>
      </c>
      <c r="W37" s="29">
        <v>26366.94</v>
      </c>
      <c r="X37" s="29">
        <v>2664.53</v>
      </c>
    </row>
    <row r="38" spans="1:24" ht="15" customHeight="1">
      <c r="A38" s="26">
        <v>1957</v>
      </c>
      <c r="B38" s="29">
        <v>80468713.610000014</v>
      </c>
      <c r="C38" s="29">
        <v>1776505.26</v>
      </c>
      <c r="D38" s="29">
        <v>6730079.4199999999</v>
      </c>
      <c r="E38" s="29">
        <v>7620081.8600000003</v>
      </c>
      <c r="F38" s="29">
        <v>6733652.1000000006</v>
      </c>
      <c r="G38" s="29">
        <v>5425264.7199999997</v>
      </c>
      <c r="H38" s="29">
        <v>4833802.8099999996</v>
      </c>
      <c r="I38" s="29">
        <v>5115404.8600000003</v>
      </c>
      <c r="J38" s="29">
        <v>5649610.370000001</v>
      </c>
      <c r="K38" s="29">
        <v>5640451.4299999997</v>
      </c>
      <c r="L38" s="29">
        <v>5279075.33</v>
      </c>
      <c r="M38" s="29">
        <v>4937318.8499999996</v>
      </c>
      <c r="N38" s="29">
        <v>4437989.28</v>
      </c>
      <c r="O38" s="29">
        <v>3994063.14</v>
      </c>
      <c r="P38" s="29">
        <v>3612698.17</v>
      </c>
      <c r="Q38" s="29">
        <v>3103958.14</v>
      </c>
      <c r="R38" s="29">
        <v>2408068.94</v>
      </c>
      <c r="S38" s="29">
        <v>1644917.24</v>
      </c>
      <c r="T38" s="29">
        <v>949644.92</v>
      </c>
      <c r="U38" s="29">
        <v>418049.26</v>
      </c>
      <c r="V38" s="29">
        <v>127615.47</v>
      </c>
      <c r="W38" s="29">
        <v>27609.79</v>
      </c>
      <c r="X38" s="29">
        <v>2852.25</v>
      </c>
    </row>
    <row r="39" spans="1:24" ht="15" customHeight="1">
      <c r="A39" s="26">
        <v>1958</v>
      </c>
      <c r="B39" s="29">
        <v>81702373.01000002</v>
      </c>
      <c r="C39" s="29">
        <v>1776903.64</v>
      </c>
      <c r="D39" s="29">
        <v>6830731.2800000003</v>
      </c>
      <c r="E39" s="29">
        <v>7782869.29</v>
      </c>
      <c r="F39" s="29">
        <v>6986608.5899999999</v>
      </c>
      <c r="G39" s="29">
        <v>5659790.3799999999</v>
      </c>
      <c r="H39" s="29">
        <v>4908257.92</v>
      </c>
      <c r="I39" s="29">
        <v>5000344.6399999997</v>
      </c>
      <c r="J39" s="29">
        <v>5569192.5599999996</v>
      </c>
      <c r="K39" s="29">
        <v>5692545.6399999997</v>
      </c>
      <c r="L39" s="29">
        <v>5323736.7699999996</v>
      </c>
      <c r="M39" s="29">
        <v>5011775.25</v>
      </c>
      <c r="N39" s="29">
        <v>4534239.13</v>
      </c>
      <c r="O39" s="29">
        <v>4041306.18</v>
      </c>
      <c r="P39" s="29">
        <v>3639393.92</v>
      </c>
      <c r="Q39" s="29">
        <v>3179910.73</v>
      </c>
      <c r="R39" s="29">
        <v>2464813.1</v>
      </c>
      <c r="S39" s="29">
        <v>1719545.38</v>
      </c>
      <c r="T39" s="29">
        <v>977559.67</v>
      </c>
      <c r="U39" s="29">
        <v>438577.9</v>
      </c>
      <c r="V39" s="29">
        <v>132798</v>
      </c>
      <c r="W39" s="29">
        <v>28460.9</v>
      </c>
      <c r="X39" s="29">
        <v>3012.14</v>
      </c>
    </row>
    <row r="40" spans="1:24" ht="15" customHeight="1">
      <c r="A40" s="26">
        <v>1959</v>
      </c>
      <c r="B40" s="29">
        <v>83068223.75999999</v>
      </c>
      <c r="C40" s="29">
        <v>1776914.03</v>
      </c>
      <c r="D40" s="29">
        <v>6883779.9699999997</v>
      </c>
      <c r="E40" s="29">
        <v>8008936.0099999998</v>
      </c>
      <c r="F40" s="29">
        <v>7277138</v>
      </c>
      <c r="G40" s="29">
        <v>5875808.0099999998</v>
      </c>
      <c r="H40" s="29">
        <v>4960873</v>
      </c>
      <c r="I40" s="29">
        <v>4946522</v>
      </c>
      <c r="J40" s="29">
        <v>5477473.9899999993</v>
      </c>
      <c r="K40" s="29">
        <v>5767238</v>
      </c>
      <c r="L40" s="29">
        <v>5384987.0100000007</v>
      </c>
      <c r="M40" s="29">
        <v>5100776</v>
      </c>
      <c r="N40" s="29">
        <v>4637210</v>
      </c>
      <c r="O40" s="29">
        <v>4070057</v>
      </c>
      <c r="P40" s="29">
        <v>3681595</v>
      </c>
      <c r="Q40" s="29">
        <v>3258206.01</v>
      </c>
      <c r="R40" s="29">
        <v>2517566.9900000002</v>
      </c>
      <c r="S40" s="29">
        <v>1794248.95</v>
      </c>
      <c r="T40" s="29">
        <v>1006738.74</v>
      </c>
      <c r="U40" s="29">
        <v>465914.95</v>
      </c>
      <c r="V40" s="29">
        <v>146191.95000000001</v>
      </c>
      <c r="W40" s="29">
        <v>26815.38</v>
      </c>
      <c r="X40" s="29">
        <v>3232.77</v>
      </c>
    </row>
    <row r="41" spans="1:24" ht="15" customHeight="1">
      <c r="A41" s="26">
        <v>1960</v>
      </c>
      <c r="B41" s="29">
        <v>84370829.560000002</v>
      </c>
      <c r="C41" s="29">
        <v>1809061.13</v>
      </c>
      <c r="D41" s="29">
        <v>6930422.6300000008</v>
      </c>
      <c r="E41" s="29">
        <v>8214504.0599999996</v>
      </c>
      <c r="F41" s="29">
        <v>7606619.6499999994</v>
      </c>
      <c r="G41" s="29">
        <v>6044269.2799999993</v>
      </c>
      <c r="H41" s="29">
        <v>5041210.22</v>
      </c>
      <c r="I41" s="29">
        <v>4903198.38</v>
      </c>
      <c r="J41" s="29">
        <v>5377930.04</v>
      </c>
      <c r="K41" s="29">
        <v>5766746.6399999987</v>
      </c>
      <c r="L41" s="29">
        <v>5487399.7599999998</v>
      </c>
      <c r="M41" s="29">
        <v>5135837.49</v>
      </c>
      <c r="N41" s="29">
        <v>4724227.21</v>
      </c>
      <c r="O41" s="29">
        <v>4136642.27</v>
      </c>
      <c r="P41" s="29">
        <v>3724815.91</v>
      </c>
      <c r="Q41" s="29">
        <v>3300109.8</v>
      </c>
      <c r="R41" s="29">
        <v>2586686.62</v>
      </c>
      <c r="S41" s="29">
        <v>1856088.16</v>
      </c>
      <c r="T41" s="29">
        <v>1048438.56</v>
      </c>
      <c r="U41" s="29">
        <v>490283.18</v>
      </c>
      <c r="V41" s="29">
        <v>154340.39000000001</v>
      </c>
      <c r="W41" s="29">
        <v>28448.33</v>
      </c>
      <c r="X41" s="29">
        <v>3549.85</v>
      </c>
    </row>
    <row r="42" spans="1:24" ht="15" customHeight="1">
      <c r="A42" s="26">
        <v>1961</v>
      </c>
      <c r="B42" s="29">
        <v>85604214.25</v>
      </c>
      <c r="C42" s="29">
        <v>1767618.02</v>
      </c>
      <c r="D42" s="29">
        <v>6991433.71</v>
      </c>
      <c r="E42" s="29">
        <v>8370254.7299999995</v>
      </c>
      <c r="F42" s="29">
        <v>7639481.8900000006</v>
      </c>
      <c r="G42" s="29">
        <v>6490995.3200000003</v>
      </c>
      <c r="H42" s="29">
        <v>5218648.2300000004</v>
      </c>
      <c r="I42" s="29">
        <v>4890227.03</v>
      </c>
      <c r="J42" s="29">
        <v>5273475.45</v>
      </c>
      <c r="K42" s="29">
        <v>5700647.4699999997</v>
      </c>
      <c r="L42" s="29">
        <v>5615227.7000000002</v>
      </c>
      <c r="M42" s="29">
        <v>5170801.2300000004</v>
      </c>
      <c r="N42" s="29">
        <v>4813302.16</v>
      </c>
      <c r="O42" s="29">
        <v>4221427.7699999996</v>
      </c>
      <c r="P42" s="29">
        <v>3752800.08</v>
      </c>
      <c r="Q42" s="29">
        <v>3325918.84</v>
      </c>
      <c r="R42" s="29">
        <v>2661372.85</v>
      </c>
      <c r="S42" s="29">
        <v>1901079.1</v>
      </c>
      <c r="T42" s="29">
        <v>1095422.33</v>
      </c>
      <c r="U42" s="29">
        <v>509398.73</v>
      </c>
      <c r="V42" s="29">
        <v>160915.87</v>
      </c>
      <c r="W42" s="29">
        <v>30100.83</v>
      </c>
      <c r="X42" s="29">
        <v>3664.91</v>
      </c>
    </row>
    <row r="43" spans="1:24" ht="15" customHeight="1">
      <c r="A43" s="26">
        <v>1962</v>
      </c>
      <c r="B43" s="29">
        <v>86783342.480000004</v>
      </c>
      <c r="C43" s="29">
        <v>1732716.68</v>
      </c>
      <c r="D43" s="29">
        <v>6983366.3300000001</v>
      </c>
      <c r="E43" s="29">
        <v>8498432.1699999981</v>
      </c>
      <c r="F43" s="29">
        <v>7736348.2300000004</v>
      </c>
      <c r="G43" s="29">
        <v>6769286.75</v>
      </c>
      <c r="H43" s="29">
        <v>5528621.4000000004</v>
      </c>
      <c r="I43" s="29">
        <v>4902760.2699999996</v>
      </c>
      <c r="J43" s="29">
        <v>5171165.4400000004</v>
      </c>
      <c r="K43" s="29">
        <v>5667965.4399999995</v>
      </c>
      <c r="L43" s="29">
        <v>5655002.5300000003</v>
      </c>
      <c r="M43" s="29">
        <v>5224253.49</v>
      </c>
      <c r="N43" s="29">
        <v>4871835.66</v>
      </c>
      <c r="O43" s="29">
        <v>4317690.2300000004</v>
      </c>
      <c r="P43" s="29">
        <v>3814808.31</v>
      </c>
      <c r="Q43" s="29">
        <v>3342084.28</v>
      </c>
      <c r="R43" s="29">
        <v>2742480.55</v>
      </c>
      <c r="S43" s="29">
        <v>1945873.37</v>
      </c>
      <c r="T43" s="29">
        <v>1149449.3500000001</v>
      </c>
      <c r="U43" s="29">
        <v>525998.52</v>
      </c>
      <c r="V43" s="29">
        <v>167669.45000000001</v>
      </c>
      <c r="W43" s="29">
        <v>31724.400000000001</v>
      </c>
      <c r="X43" s="29">
        <v>3809.63</v>
      </c>
    </row>
    <row r="44" spans="1:24" ht="15" customHeight="1">
      <c r="A44" s="26">
        <v>1963</v>
      </c>
      <c r="B44" s="29">
        <v>87940323.88000001</v>
      </c>
      <c r="C44" s="29">
        <v>1700301.54</v>
      </c>
      <c r="D44" s="29">
        <v>6939502.9499999993</v>
      </c>
      <c r="E44" s="29">
        <v>8601946.75</v>
      </c>
      <c r="F44" s="29">
        <v>7898650.4400000004</v>
      </c>
      <c r="G44" s="29">
        <v>7048304.3799999999</v>
      </c>
      <c r="H44" s="29">
        <v>5779020.0899999999</v>
      </c>
      <c r="I44" s="29">
        <v>4973717.25</v>
      </c>
      <c r="J44" s="29">
        <v>5068347.26</v>
      </c>
      <c r="K44" s="29">
        <v>5582665.46</v>
      </c>
      <c r="L44" s="29">
        <v>5708380.6900000004</v>
      </c>
      <c r="M44" s="29">
        <v>5274849.32</v>
      </c>
      <c r="N44" s="29">
        <v>4945147.6100000003</v>
      </c>
      <c r="O44" s="29">
        <v>4407661.37</v>
      </c>
      <c r="P44" s="29">
        <v>3865730.51</v>
      </c>
      <c r="Q44" s="29">
        <v>3370626.83</v>
      </c>
      <c r="R44" s="29">
        <v>2804802.6</v>
      </c>
      <c r="S44" s="29">
        <v>2002339.7</v>
      </c>
      <c r="T44" s="29">
        <v>1211371.26</v>
      </c>
      <c r="U44" s="29">
        <v>543864.37</v>
      </c>
      <c r="V44" s="29">
        <v>175828</v>
      </c>
      <c r="W44" s="29">
        <v>33363</v>
      </c>
      <c r="X44" s="29">
        <v>3902.5</v>
      </c>
    </row>
    <row r="45" spans="1:24" ht="15" customHeight="1">
      <c r="A45" s="26">
        <v>1964</v>
      </c>
      <c r="B45" s="29">
        <v>89017252.149999991</v>
      </c>
      <c r="C45" s="29">
        <v>1623498.28</v>
      </c>
      <c r="D45" s="29">
        <v>6852230.6899999995</v>
      </c>
      <c r="E45" s="29">
        <v>8681227.2300000004</v>
      </c>
      <c r="F45" s="29">
        <v>8082472.1299999999</v>
      </c>
      <c r="G45" s="29">
        <v>7362532.6899999995</v>
      </c>
      <c r="H45" s="29">
        <v>5976732.0800000001</v>
      </c>
      <c r="I45" s="29">
        <v>5042790.84</v>
      </c>
      <c r="J45" s="29">
        <v>4989303.95</v>
      </c>
      <c r="K45" s="29">
        <v>5495644.9400000004</v>
      </c>
      <c r="L45" s="29">
        <v>5755329.7300000004</v>
      </c>
      <c r="M45" s="29">
        <v>5336556.04</v>
      </c>
      <c r="N45" s="29">
        <v>5012274.58</v>
      </c>
      <c r="O45" s="29">
        <v>4507474.5199999996</v>
      </c>
      <c r="P45" s="29">
        <v>3894081.6</v>
      </c>
      <c r="Q45" s="29">
        <v>3418719.82</v>
      </c>
      <c r="R45" s="29">
        <v>2866134.47</v>
      </c>
      <c r="S45" s="29">
        <v>2062688.25</v>
      </c>
      <c r="T45" s="29">
        <v>1265932.6499999999</v>
      </c>
      <c r="U45" s="29">
        <v>566911.72</v>
      </c>
      <c r="V45" s="29">
        <v>184982.44</v>
      </c>
      <c r="W45" s="29">
        <v>35706</v>
      </c>
      <c r="X45" s="29">
        <v>4027.5</v>
      </c>
    </row>
    <row r="46" spans="1:24" ht="15" customHeight="1">
      <c r="A46" s="26">
        <v>1965</v>
      </c>
      <c r="B46" s="29">
        <v>89973444.530000016</v>
      </c>
      <c r="C46" s="29">
        <v>1521030.29</v>
      </c>
      <c r="D46" s="29">
        <v>6671499.9100000001</v>
      </c>
      <c r="E46" s="29">
        <v>8756767.4199999999</v>
      </c>
      <c r="F46" s="29">
        <v>8258147.6100000013</v>
      </c>
      <c r="G46" s="29">
        <v>7725944.6899999995</v>
      </c>
      <c r="H46" s="29">
        <v>6127010.9400000004</v>
      </c>
      <c r="I46" s="29">
        <v>5140454.5999999996</v>
      </c>
      <c r="J46" s="29">
        <v>4950468.1100000003</v>
      </c>
      <c r="K46" s="29">
        <v>5405604.3499999996</v>
      </c>
      <c r="L46" s="29">
        <v>5745574.7599999998</v>
      </c>
      <c r="M46" s="29">
        <v>5440129.1600000001</v>
      </c>
      <c r="N46" s="29">
        <v>5050699.26</v>
      </c>
      <c r="O46" s="29">
        <v>4589368.1100000003</v>
      </c>
      <c r="P46" s="29">
        <v>3954311.54</v>
      </c>
      <c r="Q46" s="29">
        <v>3462682.37</v>
      </c>
      <c r="R46" s="29">
        <v>2914951</v>
      </c>
      <c r="S46" s="29">
        <v>2120082.21</v>
      </c>
      <c r="T46" s="29">
        <v>1308522.03</v>
      </c>
      <c r="U46" s="29">
        <v>592423.29</v>
      </c>
      <c r="V46" s="29">
        <v>195705.88</v>
      </c>
      <c r="W46" s="29">
        <v>37865</v>
      </c>
      <c r="X46" s="29">
        <v>4202</v>
      </c>
    </row>
    <row r="47" spans="1:24" ht="15" customHeight="1">
      <c r="A47" s="26">
        <v>1966</v>
      </c>
      <c r="B47" s="29">
        <v>90886523.710000008</v>
      </c>
      <c r="C47" s="29">
        <v>1480906.88</v>
      </c>
      <c r="D47" s="29">
        <v>6437070.25</v>
      </c>
      <c r="E47" s="29">
        <v>8753352.9699999988</v>
      </c>
      <c r="F47" s="29">
        <v>8415251.6699999999</v>
      </c>
      <c r="G47" s="29">
        <v>7732909.5600000005</v>
      </c>
      <c r="H47" s="29">
        <v>6596454.29</v>
      </c>
      <c r="I47" s="29">
        <v>5335786.4400000004</v>
      </c>
      <c r="J47" s="29">
        <v>4935011</v>
      </c>
      <c r="K47" s="29">
        <v>5308386.99</v>
      </c>
      <c r="L47" s="29">
        <v>5681244.1699999999</v>
      </c>
      <c r="M47" s="29">
        <v>5568897.1699999999</v>
      </c>
      <c r="N47" s="29">
        <v>5080625.59</v>
      </c>
      <c r="O47" s="29">
        <v>4677236.2</v>
      </c>
      <c r="P47" s="29">
        <v>4042909.45</v>
      </c>
      <c r="Q47" s="29">
        <v>3490748.6</v>
      </c>
      <c r="R47" s="29">
        <v>2947717.64</v>
      </c>
      <c r="S47" s="29">
        <v>2186572.9300000002</v>
      </c>
      <c r="T47" s="29">
        <v>1345119.11</v>
      </c>
      <c r="U47" s="29">
        <v>620264.92000000004</v>
      </c>
      <c r="V47" s="29">
        <v>205415.38</v>
      </c>
      <c r="W47" s="29">
        <v>40077.5</v>
      </c>
      <c r="X47" s="29">
        <v>4565</v>
      </c>
    </row>
    <row r="48" spans="1:24" ht="15" customHeight="1">
      <c r="A48" s="26">
        <v>1967</v>
      </c>
      <c r="B48" s="29">
        <v>91730129.609999999</v>
      </c>
      <c r="C48" s="29">
        <v>1439330.05</v>
      </c>
      <c r="D48" s="29">
        <v>6188038.75</v>
      </c>
      <c r="E48" s="29">
        <v>8713386.8599999994</v>
      </c>
      <c r="F48" s="29">
        <v>8554949.1899999995</v>
      </c>
      <c r="G48" s="29">
        <v>7848668.7699999996</v>
      </c>
      <c r="H48" s="29">
        <v>6817814.8499999996</v>
      </c>
      <c r="I48" s="29">
        <v>5664832.6899999995</v>
      </c>
      <c r="J48" s="29">
        <v>4959576.8499999996</v>
      </c>
      <c r="K48" s="29">
        <v>5211233.55</v>
      </c>
      <c r="L48" s="29">
        <v>5638576.6300000008</v>
      </c>
      <c r="M48" s="29">
        <v>5638655.6099999994</v>
      </c>
      <c r="N48" s="29">
        <v>5116146.2300000004</v>
      </c>
      <c r="O48" s="29">
        <v>4748835.29</v>
      </c>
      <c r="P48" s="29">
        <v>4128450.77</v>
      </c>
      <c r="Q48" s="29">
        <v>3554069.72</v>
      </c>
      <c r="R48" s="29">
        <v>2959830.65</v>
      </c>
      <c r="S48" s="29">
        <v>2256782.91</v>
      </c>
      <c r="T48" s="29">
        <v>1381161.23</v>
      </c>
      <c r="U48" s="29">
        <v>649780.74</v>
      </c>
      <c r="V48" s="29">
        <v>212970.27</v>
      </c>
      <c r="W48" s="29">
        <v>42215.5</v>
      </c>
      <c r="X48" s="29">
        <v>4822.5</v>
      </c>
    </row>
    <row r="49" spans="1:24" ht="15" customHeight="1">
      <c r="A49" s="26">
        <v>1968</v>
      </c>
      <c r="B49" s="29">
        <v>92616123.279999986</v>
      </c>
      <c r="C49" s="29">
        <v>1467142.44</v>
      </c>
      <c r="D49" s="29">
        <v>5922091.540000001</v>
      </c>
      <c r="E49" s="29">
        <v>8656399.7599999998</v>
      </c>
      <c r="F49" s="29">
        <v>8656285.3399999999</v>
      </c>
      <c r="G49" s="29">
        <v>8001092.8499999996</v>
      </c>
      <c r="H49" s="29">
        <v>7103282.2100000009</v>
      </c>
      <c r="I49" s="29">
        <v>5907738.7799999993</v>
      </c>
      <c r="J49" s="29">
        <v>5020541.45</v>
      </c>
      <c r="K49" s="29">
        <v>5116395.38</v>
      </c>
      <c r="L49" s="29">
        <v>5560680.4800000004</v>
      </c>
      <c r="M49" s="29">
        <v>5694395.6599999992</v>
      </c>
      <c r="N49" s="29">
        <v>5170400.67</v>
      </c>
      <c r="O49" s="29">
        <v>4822231.09</v>
      </c>
      <c r="P49" s="29">
        <v>4213451.16</v>
      </c>
      <c r="Q49" s="29">
        <v>3605857.89</v>
      </c>
      <c r="R49" s="29">
        <v>2996321.83</v>
      </c>
      <c r="S49" s="29">
        <v>2304124.75</v>
      </c>
      <c r="T49" s="29">
        <v>1440541.94</v>
      </c>
      <c r="U49" s="29">
        <v>685476.96</v>
      </c>
      <c r="V49" s="29">
        <v>221690.1</v>
      </c>
      <c r="W49" s="29">
        <v>44779.5</v>
      </c>
      <c r="X49" s="29">
        <v>5201.5</v>
      </c>
    </row>
    <row r="50" spans="1:24" ht="15" customHeight="1">
      <c r="A50" s="26">
        <v>1969</v>
      </c>
      <c r="B50" s="29">
        <v>93487922.839999989</v>
      </c>
      <c r="C50" s="29">
        <v>1505751.77</v>
      </c>
      <c r="D50" s="29">
        <v>5742276.2199999997</v>
      </c>
      <c r="E50" s="29">
        <v>8478829.0099999998</v>
      </c>
      <c r="F50" s="29">
        <v>8760519</v>
      </c>
      <c r="G50" s="29">
        <v>8154615</v>
      </c>
      <c r="H50" s="29">
        <v>7438690</v>
      </c>
      <c r="I50" s="29">
        <v>6074177.0099999998</v>
      </c>
      <c r="J50" s="29">
        <v>5120932</v>
      </c>
      <c r="K50" s="29">
        <v>5023590.99</v>
      </c>
      <c r="L50" s="29">
        <v>5497188.9899999993</v>
      </c>
      <c r="M50" s="29">
        <v>5714542.9900000002</v>
      </c>
      <c r="N50" s="29">
        <v>5248209.99</v>
      </c>
      <c r="O50" s="29">
        <v>4874264</v>
      </c>
      <c r="P50" s="29">
        <v>4315602</v>
      </c>
      <c r="Q50" s="29">
        <v>3635887.99</v>
      </c>
      <c r="R50" s="29">
        <v>3049550</v>
      </c>
      <c r="S50" s="29">
        <v>2346142.58</v>
      </c>
      <c r="T50" s="29">
        <v>1504408.95</v>
      </c>
      <c r="U50" s="29">
        <v>716538.33</v>
      </c>
      <c r="V50" s="29">
        <v>232840.08</v>
      </c>
      <c r="W50" s="29">
        <v>47633.440000000002</v>
      </c>
      <c r="X50" s="29">
        <v>5732.5</v>
      </c>
    </row>
    <row r="51" spans="1:24" ht="15" customHeight="1">
      <c r="A51" s="26">
        <v>1970</v>
      </c>
      <c r="B51" s="29">
        <v>94380487.140000015</v>
      </c>
      <c r="C51" s="29">
        <v>1524212.34</v>
      </c>
      <c r="D51" s="29">
        <v>5730683.8699999992</v>
      </c>
      <c r="E51" s="29">
        <v>8204257.1999999993</v>
      </c>
      <c r="F51" s="29">
        <v>8840444.9600000009</v>
      </c>
      <c r="G51" s="29">
        <v>8317196.54</v>
      </c>
      <c r="H51" s="29">
        <v>7827696.2399999993</v>
      </c>
      <c r="I51" s="29">
        <v>6196314.21</v>
      </c>
      <c r="J51" s="29">
        <v>5221734.49</v>
      </c>
      <c r="K51" s="29">
        <v>4979128.47</v>
      </c>
      <c r="L51" s="29">
        <v>5409967.7800000003</v>
      </c>
      <c r="M51" s="29">
        <v>5691645.54</v>
      </c>
      <c r="N51" s="29">
        <v>5348530.42</v>
      </c>
      <c r="O51" s="29">
        <v>4913631.9800000004</v>
      </c>
      <c r="P51" s="29">
        <v>4390705.84</v>
      </c>
      <c r="Q51" s="29">
        <v>3691686.62</v>
      </c>
      <c r="R51" s="29">
        <v>3093249.7</v>
      </c>
      <c r="S51" s="29">
        <v>2406000.31</v>
      </c>
      <c r="T51" s="29">
        <v>1546011.28</v>
      </c>
      <c r="U51" s="29">
        <v>745810.41</v>
      </c>
      <c r="V51" s="29">
        <v>244350.56</v>
      </c>
      <c r="W51" s="29">
        <v>51053.38</v>
      </c>
      <c r="X51" s="29">
        <v>6175</v>
      </c>
    </row>
    <row r="52" spans="1:24" ht="15" customHeight="1">
      <c r="A52" s="26">
        <v>1971</v>
      </c>
      <c r="B52" s="29">
        <v>95130891.589999989</v>
      </c>
      <c r="C52" s="29">
        <v>1385223.47</v>
      </c>
      <c r="D52" s="29">
        <v>5788305.0899999999</v>
      </c>
      <c r="E52" s="29">
        <v>7927751.8300000001</v>
      </c>
      <c r="F52" s="29">
        <v>8827765.3999999985</v>
      </c>
      <c r="G52" s="29">
        <v>8497443.1999999993</v>
      </c>
      <c r="H52" s="29">
        <v>7804661.1599999992</v>
      </c>
      <c r="I52" s="29">
        <v>6680195.3200000003</v>
      </c>
      <c r="J52" s="29">
        <v>5410806.75</v>
      </c>
      <c r="K52" s="29">
        <v>4953832.3</v>
      </c>
      <c r="L52" s="29">
        <v>5310504.4800000004</v>
      </c>
      <c r="M52" s="29">
        <v>5625682.9400000004</v>
      </c>
      <c r="N52" s="29">
        <v>5467916.9900000002</v>
      </c>
      <c r="O52" s="29">
        <v>4940519.29</v>
      </c>
      <c r="P52" s="29">
        <v>4473360.88</v>
      </c>
      <c r="Q52" s="29">
        <v>3777542.3</v>
      </c>
      <c r="R52" s="29">
        <v>3117893.23</v>
      </c>
      <c r="S52" s="29">
        <v>2444956.25</v>
      </c>
      <c r="T52" s="29">
        <v>1600323.2</v>
      </c>
      <c r="U52" s="29">
        <v>775844.91</v>
      </c>
      <c r="V52" s="29">
        <v>259025.72</v>
      </c>
      <c r="W52" s="29">
        <v>54574.879999999997</v>
      </c>
      <c r="X52" s="29">
        <v>6762</v>
      </c>
    </row>
    <row r="53" spans="1:24" ht="15" customHeight="1">
      <c r="A53" s="26">
        <v>1972</v>
      </c>
      <c r="B53" s="29">
        <v>95795152.149999961</v>
      </c>
      <c r="C53" s="29">
        <v>1296223.6200000001</v>
      </c>
      <c r="D53" s="29">
        <v>5753901.2000000002</v>
      </c>
      <c r="E53" s="29">
        <v>7620661.1700000009</v>
      </c>
      <c r="F53" s="29">
        <v>8792992.1400000006</v>
      </c>
      <c r="G53" s="29">
        <v>8661964.2299999986</v>
      </c>
      <c r="H53" s="29">
        <v>7926636.959999999</v>
      </c>
      <c r="I53" s="29">
        <v>6880140.8699999992</v>
      </c>
      <c r="J53" s="29">
        <v>5723862.6599999992</v>
      </c>
      <c r="K53" s="29">
        <v>4987595.91</v>
      </c>
      <c r="L53" s="29">
        <v>5197105.9400000004</v>
      </c>
      <c r="M53" s="29">
        <v>5585603.1999999993</v>
      </c>
      <c r="N53" s="29">
        <v>5530929.3000000007</v>
      </c>
      <c r="O53" s="29">
        <v>4977503.82</v>
      </c>
      <c r="P53" s="29">
        <v>4546388.08</v>
      </c>
      <c r="Q53" s="29">
        <v>3859035.52</v>
      </c>
      <c r="R53" s="29">
        <v>3176842.89</v>
      </c>
      <c r="S53" s="29">
        <v>2467114.19</v>
      </c>
      <c r="T53" s="29">
        <v>1661917.32</v>
      </c>
      <c r="U53" s="29">
        <v>809681.33</v>
      </c>
      <c r="V53" s="29">
        <v>274190.53000000003</v>
      </c>
      <c r="W53" s="29">
        <v>57657.27</v>
      </c>
      <c r="X53" s="29">
        <v>7204</v>
      </c>
    </row>
    <row r="54" spans="1:24" ht="15" customHeight="1">
      <c r="A54" s="26">
        <v>1973</v>
      </c>
      <c r="B54" s="29">
        <v>96422650.159999967</v>
      </c>
      <c r="C54" s="29">
        <v>1261717.73</v>
      </c>
      <c r="D54" s="29">
        <v>5588246.4199999999</v>
      </c>
      <c r="E54" s="29">
        <v>7394145.4000000004</v>
      </c>
      <c r="F54" s="29">
        <v>8732803.4800000004</v>
      </c>
      <c r="G54" s="29">
        <v>8779434.7000000011</v>
      </c>
      <c r="H54" s="29">
        <v>8080027.7799999993</v>
      </c>
      <c r="I54" s="29">
        <v>7177888.7999999998</v>
      </c>
      <c r="J54" s="29">
        <v>5937964.5899999999</v>
      </c>
      <c r="K54" s="29">
        <v>5052761.17</v>
      </c>
      <c r="L54" s="29">
        <v>5089032.04</v>
      </c>
      <c r="M54" s="29">
        <v>5512815.4199999999</v>
      </c>
      <c r="N54" s="29">
        <v>5581207.46</v>
      </c>
      <c r="O54" s="29">
        <v>5029002.13</v>
      </c>
      <c r="P54" s="29">
        <v>4613131.3600000003</v>
      </c>
      <c r="Q54" s="29">
        <v>3939527.46</v>
      </c>
      <c r="R54" s="29">
        <v>3224055.69</v>
      </c>
      <c r="S54" s="29">
        <v>2506195.5299999998</v>
      </c>
      <c r="T54" s="29">
        <v>1707274.71</v>
      </c>
      <c r="U54" s="29">
        <v>854743.16</v>
      </c>
      <c r="V54" s="29">
        <v>292593.03000000003</v>
      </c>
      <c r="W54" s="29">
        <v>60387.1</v>
      </c>
      <c r="X54" s="29">
        <v>7695</v>
      </c>
    </row>
    <row r="55" spans="1:24" ht="15" customHeight="1">
      <c r="A55" s="26">
        <v>1974</v>
      </c>
      <c r="B55" s="29">
        <v>97081706.729999989</v>
      </c>
      <c r="C55" s="29">
        <v>1291688.07</v>
      </c>
      <c r="D55" s="29">
        <v>5354080.8099999996</v>
      </c>
      <c r="E55" s="29">
        <v>7285860.1999999993</v>
      </c>
      <c r="F55" s="29">
        <v>8568178.5</v>
      </c>
      <c r="G55" s="29">
        <v>8878816.7599999998</v>
      </c>
      <c r="H55" s="29">
        <v>8258478.25</v>
      </c>
      <c r="I55" s="29">
        <v>7506829.5</v>
      </c>
      <c r="J55" s="29">
        <v>6100659.2400000002</v>
      </c>
      <c r="K55" s="29">
        <v>5131531.99</v>
      </c>
      <c r="L55" s="29">
        <v>5004925.25</v>
      </c>
      <c r="M55" s="29">
        <v>5439231.2399999993</v>
      </c>
      <c r="N55" s="29">
        <v>5607541.4900000002</v>
      </c>
      <c r="O55" s="29">
        <v>5096029</v>
      </c>
      <c r="P55" s="29">
        <v>4665552.76</v>
      </c>
      <c r="Q55" s="29">
        <v>4031536.25</v>
      </c>
      <c r="R55" s="29">
        <v>3267123.42</v>
      </c>
      <c r="S55" s="29">
        <v>2552606.83</v>
      </c>
      <c r="T55" s="29">
        <v>1756607.94</v>
      </c>
      <c r="U55" s="29">
        <v>901127.52</v>
      </c>
      <c r="V55" s="29">
        <v>310219.69</v>
      </c>
      <c r="W55" s="29">
        <v>64822.58</v>
      </c>
      <c r="X55" s="29">
        <v>8259.44</v>
      </c>
    </row>
    <row r="56" spans="1:24" ht="15" customHeight="1">
      <c r="A56" s="26">
        <v>1975</v>
      </c>
      <c r="B56" s="29">
        <v>97712751.25999999</v>
      </c>
      <c r="C56" s="29">
        <v>1265759.2</v>
      </c>
      <c r="D56" s="29">
        <v>5133015.58</v>
      </c>
      <c r="E56" s="29">
        <v>7298138.6899999995</v>
      </c>
      <c r="F56" s="29">
        <v>8283862.5800000001</v>
      </c>
      <c r="G56" s="29">
        <v>8959277.1899999995</v>
      </c>
      <c r="H56" s="29">
        <v>8433255.9600000009</v>
      </c>
      <c r="I56" s="29">
        <v>7897498.9299999997</v>
      </c>
      <c r="J56" s="29">
        <v>6222092.7400000002</v>
      </c>
      <c r="K56" s="29">
        <v>5239442.04</v>
      </c>
      <c r="L56" s="29">
        <v>4953126.6500000004</v>
      </c>
      <c r="M56" s="29">
        <v>5365972.9000000004</v>
      </c>
      <c r="N56" s="29">
        <v>5581931.2800000003</v>
      </c>
      <c r="O56" s="29">
        <v>5196389.62</v>
      </c>
      <c r="P56" s="29">
        <v>4703403.38</v>
      </c>
      <c r="Q56" s="29">
        <v>4106904.12</v>
      </c>
      <c r="R56" s="29">
        <v>3330526.24</v>
      </c>
      <c r="S56" s="29">
        <v>2594067.58</v>
      </c>
      <c r="T56" s="29">
        <v>1805103.06</v>
      </c>
      <c r="U56" s="29">
        <v>936563.01</v>
      </c>
      <c r="V56" s="29">
        <v>328257.57</v>
      </c>
      <c r="W56" s="29">
        <v>69121.06</v>
      </c>
      <c r="X56" s="29">
        <v>9041.8799999999992</v>
      </c>
    </row>
    <row r="57" spans="1:24" ht="15" customHeight="1">
      <c r="A57" s="26">
        <v>1976</v>
      </c>
      <c r="B57" s="29">
        <v>98431489.739999995</v>
      </c>
      <c r="C57" s="29">
        <v>1319104.77</v>
      </c>
      <c r="D57" s="29">
        <v>5024715.08</v>
      </c>
      <c r="E57" s="29">
        <v>7219725.8800000008</v>
      </c>
      <c r="F57" s="29">
        <v>7999951.3900000006</v>
      </c>
      <c r="G57" s="29">
        <v>8941644.2400000002</v>
      </c>
      <c r="H57" s="29">
        <v>8628235.1500000004</v>
      </c>
      <c r="I57" s="29">
        <v>7860208.1299999999</v>
      </c>
      <c r="J57" s="29">
        <v>6733843.25</v>
      </c>
      <c r="K57" s="29">
        <v>5422706.6399999997</v>
      </c>
      <c r="L57" s="29">
        <v>4934818.07</v>
      </c>
      <c r="M57" s="29">
        <v>5267132.4800000004</v>
      </c>
      <c r="N57" s="29">
        <v>5525679.3200000003</v>
      </c>
      <c r="O57" s="29">
        <v>5302699.0199999996</v>
      </c>
      <c r="P57" s="29">
        <v>4744565.7699999996</v>
      </c>
      <c r="Q57" s="29">
        <v>4186714.26</v>
      </c>
      <c r="R57" s="29">
        <v>3413759.04</v>
      </c>
      <c r="S57" s="29">
        <v>2632908.46</v>
      </c>
      <c r="T57" s="29">
        <v>1850659.85</v>
      </c>
      <c r="U57" s="29">
        <v>987563.61</v>
      </c>
      <c r="V57" s="29">
        <v>349070.73</v>
      </c>
      <c r="W57" s="29">
        <v>75930.22</v>
      </c>
      <c r="X57" s="29">
        <v>9854.3799999999992</v>
      </c>
    </row>
    <row r="58" spans="1:24" ht="15" customHeight="1">
      <c r="A58" s="26">
        <v>1977</v>
      </c>
      <c r="B58" s="29">
        <v>99137885.950000018</v>
      </c>
      <c r="C58" s="29">
        <v>1331588.6599999999</v>
      </c>
      <c r="D58" s="29">
        <v>5050239.82</v>
      </c>
      <c r="E58" s="29">
        <v>7096384.8900000006</v>
      </c>
      <c r="F58" s="29">
        <v>7704974.6600000001</v>
      </c>
      <c r="G58" s="29">
        <v>8889175.8300000001</v>
      </c>
      <c r="H58" s="29">
        <v>8794273.1400000006</v>
      </c>
      <c r="I58" s="29">
        <v>7989183.8899999997</v>
      </c>
      <c r="J58" s="29">
        <v>6952447.9600000009</v>
      </c>
      <c r="K58" s="29">
        <v>5728289.0999999996</v>
      </c>
      <c r="L58" s="29">
        <v>4991388.0999999996</v>
      </c>
      <c r="M58" s="29">
        <v>5138626.1100000003</v>
      </c>
      <c r="N58" s="29">
        <v>5504921.870000001</v>
      </c>
      <c r="O58" s="29">
        <v>5348607.3899999997</v>
      </c>
      <c r="P58" s="29">
        <v>4795949.9800000004</v>
      </c>
      <c r="Q58" s="29">
        <v>4259565.84</v>
      </c>
      <c r="R58" s="29">
        <v>3494750.13</v>
      </c>
      <c r="S58" s="29">
        <v>2684303.19</v>
      </c>
      <c r="T58" s="29">
        <v>1884781.09</v>
      </c>
      <c r="U58" s="29">
        <v>1035032.56</v>
      </c>
      <c r="V58" s="29">
        <v>371138.44</v>
      </c>
      <c r="W58" s="29">
        <v>81671.03</v>
      </c>
      <c r="X58" s="29">
        <v>10592.27</v>
      </c>
    </row>
    <row r="59" spans="1:24" ht="15" customHeight="1">
      <c r="A59" s="26">
        <v>1978</v>
      </c>
      <c r="B59" s="29">
        <v>99885298.009999961</v>
      </c>
      <c r="C59" s="29">
        <v>1358016.37</v>
      </c>
      <c r="D59" s="29">
        <v>5114188.5599999996</v>
      </c>
      <c r="E59" s="29">
        <v>6907757.9900000002</v>
      </c>
      <c r="F59" s="29">
        <v>7480985.0999999996</v>
      </c>
      <c r="G59" s="29">
        <v>8808451.0600000005</v>
      </c>
      <c r="H59" s="29">
        <v>8910468.5</v>
      </c>
      <c r="I59" s="29">
        <v>8156880.1899999995</v>
      </c>
      <c r="J59" s="29">
        <v>7257150.2299999995</v>
      </c>
      <c r="K59" s="29">
        <v>5939413.4399999995</v>
      </c>
      <c r="L59" s="29">
        <v>5073791.75</v>
      </c>
      <c r="M59" s="29">
        <v>5030219.09</v>
      </c>
      <c r="N59" s="29">
        <v>5437570.2199999997</v>
      </c>
      <c r="O59" s="29">
        <v>5414236.5899999999</v>
      </c>
      <c r="P59" s="29">
        <v>4838607.24</v>
      </c>
      <c r="Q59" s="29">
        <v>4327861.71</v>
      </c>
      <c r="R59" s="29">
        <v>3577944.63</v>
      </c>
      <c r="S59" s="29">
        <v>2739275.19</v>
      </c>
      <c r="T59" s="29">
        <v>1927837.39</v>
      </c>
      <c r="U59" s="29">
        <v>1081929.5</v>
      </c>
      <c r="V59" s="29">
        <v>400985.13</v>
      </c>
      <c r="W59" s="29">
        <v>90211.03</v>
      </c>
      <c r="X59" s="29">
        <v>11517.1</v>
      </c>
    </row>
    <row r="60" spans="1:24" ht="15" customHeight="1">
      <c r="A60" s="26">
        <v>1979</v>
      </c>
      <c r="B60" s="29">
        <v>100623978.63</v>
      </c>
      <c r="C60" s="29">
        <v>1392826.23</v>
      </c>
      <c r="D60" s="29">
        <v>5163310.7699999996</v>
      </c>
      <c r="E60" s="29">
        <v>6716614.9900000002</v>
      </c>
      <c r="F60" s="29">
        <v>7372706.0099999988</v>
      </c>
      <c r="G60" s="29">
        <v>8655648</v>
      </c>
      <c r="H60" s="29">
        <v>8987110.9900000002</v>
      </c>
      <c r="I60" s="29">
        <v>8363795</v>
      </c>
      <c r="J60" s="29">
        <v>7574259</v>
      </c>
      <c r="K60" s="29">
        <v>6122542</v>
      </c>
      <c r="L60" s="29">
        <v>5134016</v>
      </c>
      <c r="M60" s="29">
        <v>4970271.99</v>
      </c>
      <c r="N60" s="29">
        <v>5355636</v>
      </c>
      <c r="O60" s="29">
        <v>5463304.0099999998</v>
      </c>
      <c r="P60" s="29">
        <v>4891839</v>
      </c>
      <c r="Q60" s="29">
        <v>4383555.01</v>
      </c>
      <c r="R60" s="29">
        <v>3656097.99</v>
      </c>
      <c r="S60" s="29">
        <v>2796629.36</v>
      </c>
      <c r="T60" s="29">
        <v>1963720.27</v>
      </c>
      <c r="U60" s="29">
        <v>1122201.47</v>
      </c>
      <c r="V60" s="29">
        <v>427886.83</v>
      </c>
      <c r="W60" s="29">
        <v>97359.19</v>
      </c>
      <c r="X60" s="29">
        <v>12648.52</v>
      </c>
    </row>
    <row r="61" spans="1:24" ht="15" customHeight="1">
      <c r="A61" s="26">
        <v>1980</v>
      </c>
      <c r="B61" s="29">
        <v>101374883.70999999</v>
      </c>
      <c r="C61" s="29">
        <v>1416486.31</v>
      </c>
      <c r="D61" s="29">
        <v>5306551.1500000004</v>
      </c>
      <c r="E61" s="29">
        <v>6454105.4399999995</v>
      </c>
      <c r="F61" s="29">
        <v>7406302.2699999996</v>
      </c>
      <c r="G61" s="29">
        <v>8353465.4799999995</v>
      </c>
      <c r="H61" s="29">
        <v>9056329.4100000001</v>
      </c>
      <c r="I61" s="29">
        <v>8526316.7799999993</v>
      </c>
      <c r="J61" s="29">
        <v>7961695.959999999</v>
      </c>
      <c r="K61" s="29">
        <v>6233342.0699999994</v>
      </c>
      <c r="L61" s="29">
        <v>5243116.49</v>
      </c>
      <c r="M61" s="29">
        <v>4903383.34</v>
      </c>
      <c r="N61" s="29">
        <v>5288896.1100000003</v>
      </c>
      <c r="O61" s="29">
        <v>5437467.3200000003</v>
      </c>
      <c r="P61" s="29">
        <v>4994031.13</v>
      </c>
      <c r="Q61" s="29">
        <v>4434726.3600000003</v>
      </c>
      <c r="R61" s="29">
        <v>3742656.51</v>
      </c>
      <c r="S61" s="29">
        <v>2870283.64</v>
      </c>
      <c r="T61" s="29">
        <v>2003214.46</v>
      </c>
      <c r="U61" s="29">
        <v>1166091.29</v>
      </c>
      <c r="V61" s="29">
        <v>456282.18</v>
      </c>
      <c r="W61" s="29">
        <v>106045.07</v>
      </c>
      <c r="X61" s="29">
        <v>14094.94</v>
      </c>
    </row>
    <row r="62" spans="1:24" ht="15" customHeight="1">
      <c r="A62" s="26">
        <v>1981</v>
      </c>
      <c r="B62" s="29">
        <v>102108127.69999999</v>
      </c>
      <c r="C62" s="29">
        <v>1429949</v>
      </c>
      <c r="D62" s="29">
        <v>5421529.3000000007</v>
      </c>
      <c r="E62" s="29">
        <v>6380784.459999999</v>
      </c>
      <c r="F62" s="29">
        <v>7344680.0599999996</v>
      </c>
      <c r="G62" s="29">
        <v>8070857.0499999998</v>
      </c>
      <c r="H62" s="29">
        <v>9013507.6300000008</v>
      </c>
      <c r="I62" s="29">
        <v>8719286.5399999991</v>
      </c>
      <c r="J62" s="29">
        <v>7899311.4000000004</v>
      </c>
      <c r="K62" s="29">
        <v>6761657.9400000004</v>
      </c>
      <c r="L62" s="29">
        <v>5407146.8300000001</v>
      </c>
      <c r="M62" s="29">
        <v>4891802.9800000004</v>
      </c>
      <c r="N62" s="29">
        <v>5173902.92</v>
      </c>
      <c r="O62" s="29">
        <v>5387459.0899999999</v>
      </c>
      <c r="P62" s="29">
        <v>5090974.43</v>
      </c>
      <c r="Q62" s="29">
        <v>4487640.91</v>
      </c>
      <c r="R62" s="29">
        <v>3825937.69</v>
      </c>
      <c r="S62" s="29">
        <v>2943979.06</v>
      </c>
      <c r="T62" s="29">
        <v>2045882.63</v>
      </c>
      <c r="U62" s="29">
        <v>1200484.25</v>
      </c>
      <c r="V62" s="29">
        <v>482641.7</v>
      </c>
      <c r="W62" s="29">
        <v>113136.73</v>
      </c>
      <c r="X62" s="29">
        <v>15575.1</v>
      </c>
    </row>
    <row r="63" spans="1:24" ht="15" customHeight="1">
      <c r="A63" s="26">
        <v>1982</v>
      </c>
      <c r="B63" s="29">
        <v>102837882.37999998</v>
      </c>
      <c r="C63" s="29">
        <v>1432831.82</v>
      </c>
      <c r="D63" s="29">
        <v>5543570.0499999998</v>
      </c>
      <c r="E63" s="29">
        <v>6396400.629999999</v>
      </c>
      <c r="F63" s="29">
        <v>7236485.8499999996</v>
      </c>
      <c r="G63" s="29">
        <v>7780828.1199999992</v>
      </c>
      <c r="H63" s="29">
        <v>8946941.5700000003</v>
      </c>
      <c r="I63" s="29">
        <v>8861846.2100000009</v>
      </c>
      <c r="J63" s="29">
        <v>8023729.2999999998</v>
      </c>
      <c r="K63" s="29">
        <v>6981073.3700000001</v>
      </c>
      <c r="L63" s="29">
        <v>5704495.6400000006</v>
      </c>
      <c r="M63" s="29">
        <v>4945875.4800000004</v>
      </c>
      <c r="N63" s="29">
        <v>5034872.54</v>
      </c>
      <c r="O63" s="29">
        <v>5369771.3200000003</v>
      </c>
      <c r="P63" s="29">
        <v>5131088.3600000003</v>
      </c>
      <c r="Q63" s="29">
        <v>4542215.0599999996</v>
      </c>
      <c r="R63" s="29">
        <v>3909329.6</v>
      </c>
      <c r="S63" s="29">
        <v>3025076.75</v>
      </c>
      <c r="T63" s="29">
        <v>2092040.57</v>
      </c>
      <c r="U63" s="29">
        <v>1230632.8</v>
      </c>
      <c r="V63" s="29">
        <v>509802.1</v>
      </c>
      <c r="W63" s="29">
        <v>121972.44</v>
      </c>
      <c r="X63" s="29">
        <v>17002.8</v>
      </c>
    </row>
    <row r="64" spans="1:24" ht="15" customHeight="1">
      <c r="A64" s="26">
        <v>1983</v>
      </c>
      <c r="B64" s="29">
        <v>103538307.01000002</v>
      </c>
      <c r="C64" s="29">
        <v>1405063.65</v>
      </c>
      <c r="D64" s="29">
        <v>5623199.3399999999</v>
      </c>
      <c r="E64" s="29">
        <v>6486463.4900000002</v>
      </c>
      <c r="F64" s="29">
        <v>7044119.3699999992</v>
      </c>
      <c r="G64" s="29">
        <v>7574142.7599999998</v>
      </c>
      <c r="H64" s="29">
        <v>8865021.2000000011</v>
      </c>
      <c r="I64" s="29">
        <v>8952477.5</v>
      </c>
      <c r="J64" s="29">
        <v>8186024.209999999</v>
      </c>
      <c r="K64" s="29">
        <v>7280472.3799999999</v>
      </c>
      <c r="L64" s="29">
        <v>5909544.870000001</v>
      </c>
      <c r="M64" s="29">
        <v>5018758.01</v>
      </c>
      <c r="N64" s="29">
        <v>4927534.37</v>
      </c>
      <c r="O64" s="29">
        <v>5291002.45</v>
      </c>
      <c r="P64" s="29">
        <v>5202755.2300000004</v>
      </c>
      <c r="Q64" s="29">
        <v>4572342.51</v>
      </c>
      <c r="R64" s="29">
        <v>3990585.13</v>
      </c>
      <c r="S64" s="29">
        <v>3106277.3</v>
      </c>
      <c r="T64" s="29">
        <v>2149206.2799999998</v>
      </c>
      <c r="U64" s="29">
        <v>1262731.45</v>
      </c>
      <c r="V64" s="29">
        <v>538027.25</v>
      </c>
      <c r="W64" s="29">
        <v>133628.63</v>
      </c>
      <c r="X64" s="29">
        <v>18929.63</v>
      </c>
    </row>
    <row r="65" spans="1:24" ht="15" customHeight="1">
      <c r="A65" s="26">
        <v>1984</v>
      </c>
      <c r="B65" s="29">
        <v>104259527.31</v>
      </c>
      <c r="C65" s="29">
        <v>1449287.59</v>
      </c>
      <c r="D65" s="29">
        <v>5611297.3899999997</v>
      </c>
      <c r="E65" s="29">
        <v>6614123.959999999</v>
      </c>
      <c r="F65" s="29">
        <v>6807612.0200000005</v>
      </c>
      <c r="G65" s="29">
        <v>7509625.4100000001</v>
      </c>
      <c r="H65" s="29">
        <v>8694429.0399999991</v>
      </c>
      <c r="I65" s="29">
        <v>9018844.1999999993</v>
      </c>
      <c r="J65" s="29">
        <v>8373712.9699999997</v>
      </c>
      <c r="K65" s="29">
        <v>7602960</v>
      </c>
      <c r="L65" s="29">
        <v>6090669.54</v>
      </c>
      <c r="M65" s="29">
        <v>5079098.1500000004</v>
      </c>
      <c r="N65" s="29">
        <v>4859050.5599999996</v>
      </c>
      <c r="O65" s="29">
        <v>5206302.7</v>
      </c>
      <c r="P65" s="29">
        <v>5252572.46</v>
      </c>
      <c r="Q65" s="29">
        <v>4613102.55</v>
      </c>
      <c r="R65" s="29">
        <v>4063350.07</v>
      </c>
      <c r="S65" s="29">
        <v>3187448.93</v>
      </c>
      <c r="T65" s="29">
        <v>2205955.77</v>
      </c>
      <c r="U65" s="29">
        <v>1293926.31</v>
      </c>
      <c r="V65" s="29">
        <v>561562.65</v>
      </c>
      <c r="W65" s="29">
        <v>144015.82999999999</v>
      </c>
      <c r="X65" s="29">
        <v>20579.21</v>
      </c>
    </row>
    <row r="66" spans="1:24" ht="15" customHeight="1">
      <c r="A66" s="26">
        <v>1985</v>
      </c>
      <c r="B66" s="29">
        <v>104983373.10000002</v>
      </c>
      <c r="C66" s="29">
        <v>1456359.15</v>
      </c>
      <c r="D66" s="29">
        <v>5624048.0500000007</v>
      </c>
      <c r="E66" s="29">
        <v>6793898.25</v>
      </c>
      <c r="F66" s="29">
        <v>6508885.7700000005</v>
      </c>
      <c r="G66" s="29">
        <v>7570867.4500000002</v>
      </c>
      <c r="H66" s="29">
        <v>8380799.9600000009</v>
      </c>
      <c r="I66" s="29">
        <v>9107625.0500000007</v>
      </c>
      <c r="J66" s="29">
        <v>8524411.6900000013</v>
      </c>
      <c r="K66" s="29">
        <v>8001076.4299999997</v>
      </c>
      <c r="L66" s="29">
        <v>6194444.1200000001</v>
      </c>
      <c r="M66" s="29">
        <v>5207017.9800000004</v>
      </c>
      <c r="N66" s="29">
        <v>4796883.09</v>
      </c>
      <c r="O66" s="29">
        <v>5137099.71</v>
      </c>
      <c r="P66" s="29">
        <v>5236049.6399999997</v>
      </c>
      <c r="Q66" s="29">
        <v>4707959.32</v>
      </c>
      <c r="R66" s="29">
        <v>4097170.59</v>
      </c>
      <c r="S66" s="29">
        <v>3270713.84</v>
      </c>
      <c r="T66" s="29">
        <v>2271051.0099999998</v>
      </c>
      <c r="U66" s="29">
        <v>1332716.83</v>
      </c>
      <c r="V66" s="29">
        <v>588653.98</v>
      </c>
      <c r="W66" s="29">
        <v>153697.18</v>
      </c>
      <c r="X66" s="29">
        <v>21944.01</v>
      </c>
    </row>
    <row r="67" spans="1:24" ht="15" customHeight="1">
      <c r="A67" s="26">
        <v>1986</v>
      </c>
      <c r="B67" s="29">
        <v>105687657.75000001</v>
      </c>
      <c r="C67" s="29">
        <v>1453314.72</v>
      </c>
      <c r="D67" s="29">
        <v>5669490.3199999994</v>
      </c>
      <c r="E67" s="29">
        <v>6894512.5900000008</v>
      </c>
      <c r="F67" s="29">
        <v>6437844.5099999998</v>
      </c>
      <c r="G67" s="29">
        <v>7514480.7300000004</v>
      </c>
      <c r="H67" s="29">
        <v>8133875.4000000004</v>
      </c>
      <c r="I67" s="29">
        <v>9039297.8300000001</v>
      </c>
      <c r="J67" s="29">
        <v>8748722.870000001</v>
      </c>
      <c r="K67" s="29">
        <v>7909731.6099999994</v>
      </c>
      <c r="L67" s="29">
        <v>6746887.5099999998</v>
      </c>
      <c r="M67" s="29">
        <v>5347004.42</v>
      </c>
      <c r="N67" s="29">
        <v>4810442.29</v>
      </c>
      <c r="O67" s="29">
        <v>5002113</v>
      </c>
      <c r="P67" s="29">
        <v>5183697.66</v>
      </c>
      <c r="Q67" s="29">
        <v>4799398.18</v>
      </c>
      <c r="R67" s="29">
        <v>4135359.02</v>
      </c>
      <c r="S67" s="29">
        <v>3354332.15</v>
      </c>
      <c r="T67" s="29">
        <v>2340721.5299999998</v>
      </c>
      <c r="U67" s="29">
        <v>1371537.41</v>
      </c>
      <c r="V67" s="29">
        <v>609001.97</v>
      </c>
      <c r="W67" s="29">
        <v>162277.20000000001</v>
      </c>
      <c r="X67" s="29">
        <v>23614.83</v>
      </c>
    </row>
    <row r="68" spans="1:24" ht="15" customHeight="1">
      <c r="A68" s="26">
        <v>1987</v>
      </c>
      <c r="B68" s="29">
        <v>106398062.50999998</v>
      </c>
      <c r="C68" s="29">
        <v>1469274.52</v>
      </c>
      <c r="D68" s="29">
        <v>5687688.8600000003</v>
      </c>
      <c r="E68" s="29">
        <v>7020817.3899999997</v>
      </c>
      <c r="F68" s="29">
        <v>6445803.4899999993</v>
      </c>
      <c r="G68" s="29">
        <v>7408293.7000000011</v>
      </c>
      <c r="H68" s="29">
        <v>7844384.8900000006</v>
      </c>
      <c r="I68" s="29">
        <v>8987784.0099999998</v>
      </c>
      <c r="J68" s="29">
        <v>8885735.8599999994</v>
      </c>
      <c r="K68" s="29">
        <v>8034822.8799999999</v>
      </c>
      <c r="L68" s="29">
        <v>6972973.3300000001</v>
      </c>
      <c r="M68" s="29">
        <v>5651547.25</v>
      </c>
      <c r="N68" s="29">
        <v>4852977.66</v>
      </c>
      <c r="O68" s="29">
        <v>4879688.2699999996</v>
      </c>
      <c r="P68" s="29">
        <v>5160061.6100000003</v>
      </c>
      <c r="Q68" s="29">
        <v>4834547.91</v>
      </c>
      <c r="R68" s="29">
        <v>4174237.75</v>
      </c>
      <c r="S68" s="29">
        <v>3438303.54</v>
      </c>
      <c r="T68" s="29">
        <v>2408943.71</v>
      </c>
      <c r="U68" s="29">
        <v>1412190.63</v>
      </c>
      <c r="V68" s="29">
        <v>630748.41</v>
      </c>
      <c r="W68" s="29">
        <v>171697.1</v>
      </c>
      <c r="X68" s="29">
        <v>25539.74</v>
      </c>
    </row>
    <row r="69" spans="1:24" ht="15" customHeight="1">
      <c r="A69" s="26">
        <v>1988</v>
      </c>
      <c r="B69" s="29">
        <v>107141521.38999999</v>
      </c>
      <c r="C69" s="29">
        <v>1500512.01</v>
      </c>
      <c r="D69" s="29">
        <v>5744035.2199999988</v>
      </c>
      <c r="E69" s="29">
        <v>7080463.5499999989</v>
      </c>
      <c r="F69" s="29">
        <v>6541442.959999999</v>
      </c>
      <c r="G69" s="29">
        <v>7187289.8300000001</v>
      </c>
      <c r="H69" s="29">
        <v>7661087.3999999994</v>
      </c>
      <c r="I69" s="29">
        <v>8920857.459999999</v>
      </c>
      <c r="J69" s="29">
        <v>8971142.0599999987</v>
      </c>
      <c r="K69" s="29">
        <v>8197746.9800000014</v>
      </c>
      <c r="L69" s="29">
        <v>7279941.5999999996</v>
      </c>
      <c r="M69" s="29">
        <v>5857997.2000000002</v>
      </c>
      <c r="N69" s="29">
        <v>4923736.9400000004</v>
      </c>
      <c r="O69" s="29">
        <v>4782772.74</v>
      </c>
      <c r="P69" s="29">
        <v>5073795.41</v>
      </c>
      <c r="Q69" s="29">
        <v>4901003.3499999996</v>
      </c>
      <c r="R69" s="29">
        <v>4191878.8</v>
      </c>
      <c r="S69" s="29">
        <v>3520605.17</v>
      </c>
      <c r="T69" s="29">
        <v>2484288.2000000002</v>
      </c>
      <c r="U69" s="29">
        <v>1458783.25</v>
      </c>
      <c r="V69" s="29">
        <v>652850.25</v>
      </c>
      <c r="W69" s="29">
        <v>181711.75</v>
      </c>
      <c r="X69" s="29">
        <v>27579.26</v>
      </c>
    </row>
    <row r="70" spans="1:24" ht="15" customHeight="1">
      <c r="A70" s="26">
        <v>1989</v>
      </c>
      <c r="B70" s="29">
        <v>107911820.33000001</v>
      </c>
      <c r="C70" s="29">
        <v>1549916.42</v>
      </c>
      <c r="D70" s="29">
        <v>5784295.8699999992</v>
      </c>
      <c r="E70" s="29">
        <v>7103166.4800000004</v>
      </c>
      <c r="F70" s="29">
        <v>6700709.3500000006</v>
      </c>
      <c r="G70" s="29">
        <v>6895967.0299999993</v>
      </c>
      <c r="H70" s="29">
        <v>7637871.3300000001</v>
      </c>
      <c r="I70" s="29">
        <v>8733705.5800000001</v>
      </c>
      <c r="J70" s="29">
        <v>9048900.4000000004</v>
      </c>
      <c r="K70" s="29">
        <v>8376597.9499999993</v>
      </c>
      <c r="L70" s="29">
        <v>7619577.9899999993</v>
      </c>
      <c r="M70" s="29">
        <v>6041690.0800000001</v>
      </c>
      <c r="N70" s="29">
        <v>4999560.29</v>
      </c>
      <c r="O70" s="29">
        <v>4710418.0999999996</v>
      </c>
      <c r="P70" s="29">
        <v>4995759.4000000004</v>
      </c>
      <c r="Q70" s="29">
        <v>4947891.43</v>
      </c>
      <c r="R70" s="29">
        <v>4217026.12</v>
      </c>
      <c r="S70" s="29">
        <v>3596326.15</v>
      </c>
      <c r="T70" s="29">
        <v>2554199.16</v>
      </c>
      <c r="U70" s="29">
        <v>1501134.17</v>
      </c>
      <c r="V70" s="29">
        <v>676862.34</v>
      </c>
      <c r="W70" s="29">
        <v>190845.15</v>
      </c>
      <c r="X70" s="29">
        <v>29399.54</v>
      </c>
    </row>
    <row r="71" spans="1:24" ht="15" customHeight="1">
      <c r="A71" s="26">
        <v>1990</v>
      </c>
      <c r="B71" s="29">
        <v>108657447.05</v>
      </c>
      <c r="C71" s="29">
        <v>1523362.58</v>
      </c>
      <c r="D71" s="29">
        <v>5864708.4400000004</v>
      </c>
      <c r="E71" s="29">
        <v>7114432.459999999</v>
      </c>
      <c r="F71" s="29">
        <v>6891588.6400000006</v>
      </c>
      <c r="G71" s="29">
        <v>6561059.0800000001</v>
      </c>
      <c r="H71" s="29">
        <v>7726963.6299999999</v>
      </c>
      <c r="I71" s="29">
        <v>8408620.9499999993</v>
      </c>
      <c r="J71" s="29">
        <v>9156599.1799999997</v>
      </c>
      <c r="K71" s="29">
        <v>8515009.0999999996</v>
      </c>
      <c r="L71" s="29">
        <v>8027617.4100000001</v>
      </c>
      <c r="M71" s="29">
        <v>6138265.6699999999</v>
      </c>
      <c r="N71" s="29">
        <v>5145768.9800000004</v>
      </c>
      <c r="O71" s="29">
        <v>4652957.3499999996</v>
      </c>
      <c r="P71" s="29">
        <v>4925724.8099999996</v>
      </c>
      <c r="Q71" s="29">
        <v>4944729.46</v>
      </c>
      <c r="R71" s="29">
        <v>4308514.51</v>
      </c>
      <c r="S71" s="29">
        <v>3619238.32</v>
      </c>
      <c r="T71" s="29">
        <v>2636087.46</v>
      </c>
      <c r="U71" s="29">
        <v>1555824.79</v>
      </c>
      <c r="V71" s="29">
        <v>707471.06</v>
      </c>
      <c r="W71" s="29">
        <v>201621.98</v>
      </c>
      <c r="X71" s="29">
        <v>31281.19</v>
      </c>
    </row>
    <row r="72" spans="1:24" ht="15" customHeight="1">
      <c r="A72" s="26">
        <v>1991</v>
      </c>
      <c r="B72" s="29">
        <v>109448998.51000001</v>
      </c>
      <c r="C72" s="29">
        <v>1535510.51</v>
      </c>
      <c r="D72" s="29">
        <v>5970103.9700000007</v>
      </c>
      <c r="E72" s="29">
        <v>7174410.5800000001</v>
      </c>
      <c r="F72" s="29">
        <v>6957343.2800000003</v>
      </c>
      <c r="G72" s="29">
        <v>6492320.040000001</v>
      </c>
      <c r="H72" s="29">
        <v>7675900.3899999987</v>
      </c>
      <c r="I72" s="29">
        <v>8196873.7299999995</v>
      </c>
      <c r="J72" s="29">
        <v>9062337.0199999996</v>
      </c>
      <c r="K72" s="29">
        <v>8770394.6999999993</v>
      </c>
      <c r="L72" s="29">
        <v>7907607.8200000003</v>
      </c>
      <c r="M72" s="29">
        <v>6713591.5800000001</v>
      </c>
      <c r="N72" s="29">
        <v>5261507.53</v>
      </c>
      <c r="O72" s="29">
        <v>4693601.6100000003</v>
      </c>
      <c r="P72" s="29">
        <v>4773889.59</v>
      </c>
      <c r="Q72" s="29">
        <v>4893406.2300000004</v>
      </c>
      <c r="R72" s="29">
        <v>4395617.91</v>
      </c>
      <c r="S72" s="29">
        <v>3646850.14</v>
      </c>
      <c r="T72" s="29">
        <v>2726748.43</v>
      </c>
      <c r="U72" s="29">
        <v>1612556.17</v>
      </c>
      <c r="V72" s="29">
        <v>739471.78</v>
      </c>
      <c r="W72" s="29">
        <v>215128.47</v>
      </c>
      <c r="X72" s="29">
        <v>33827.03</v>
      </c>
    </row>
    <row r="73" spans="1:24">
      <c r="A73" s="1">
        <f t="shared" ref="A73:A78" si="0">A72+1</f>
        <v>1992</v>
      </c>
      <c r="B73" s="26">
        <f t="shared" ref="B73:B78" si="1">SUM(C73:X73)</f>
        <v>108586405</v>
      </c>
      <c r="C73" s="31">
        <v>1537218</v>
      </c>
      <c r="D73" s="31">
        <v>5991507</v>
      </c>
      <c r="E73" s="31">
        <v>7132401</v>
      </c>
      <c r="F73" s="31">
        <v>7022857</v>
      </c>
      <c r="G73" s="32">
        <v>6646301</v>
      </c>
      <c r="H73" s="32">
        <v>7528405</v>
      </c>
      <c r="I73" s="32">
        <v>8140664</v>
      </c>
      <c r="J73" s="32">
        <v>9161935</v>
      </c>
      <c r="K73" s="32">
        <v>8769171</v>
      </c>
      <c r="L73" s="32">
        <v>7941457</v>
      </c>
      <c r="M73" s="32">
        <v>6668693</v>
      </c>
      <c r="N73" s="32">
        <v>5275015</v>
      </c>
      <c r="O73" s="32">
        <v>4680706</v>
      </c>
      <c r="P73" s="32">
        <v>4818668</v>
      </c>
      <c r="Q73" s="32">
        <v>4851793</v>
      </c>
      <c r="R73" s="32">
        <v>4310760</v>
      </c>
      <c r="S73" s="32">
        <v>3469819</v>
      </c>
      <c r="T73" s="32">
        <v>2452045</v>
      </c>
      <c r="U73" s="31">
        <v>1398649</v>
      </c>
      <c r="V73" s="31">
        <v>593593</v>
      </c>
      <c r="W73" s="31">
        <v>166530</v>
      </c>
      <c r="X73" s="31">
        <v>28218</v>
      </c>
    </row>
    <row r="74" spans="1:24">
      <c r="A74" s="1">
        <f t="shared" si="0"/>
        <v>1993</v>
      </c>
      <c r="B74" s="26">
        <f t="shared" si="1"/>
        <v>109483099</v>
      </c>
      <c r="C74" s="31">
        <v>1501222</v>
      </c>
      <c r="D74" s="31">
        <v>6084306</v>
      </c>
      <c r="E74" s="31">
        <v>7169612</v>
      </c>
      <c r="F74" s="31">
        <v>7169388</v>
      </c>
      <c r="G74" s="32">
        <v>6717533</v>
      </c>
      <c r="H74" s="32">
        <v>7397817</v>
      </c>
      <c r="I74" s="32">
        <v>7880397</v>
      </c>
      <c r="J74" s="32">
        <v>9129900</v>
      </c>
      <c r="K74" s="32">
        <v>8952944</v>
      </c>
      <c r="L74" s="32">
        <v>8080037</v>
      </c>
      <c r="M74" s="32">
        <v>6886511</v>
      </c>
      <c r="N74" s="32">
        <v>5578542</v>
      </c>
      <c r="O74" s="32">
        <v>4755750</v>
      </c>
      <c r="P74" s="32">
        <v>4695917</v>
      </c>
      <c r="Q74" s="32">
        <v>4843466</v>
      </c>
      <c r="R74" s="32">
        <v>4366465</v>
      </c>
      <c r="S74" s="32">
        <v>3500506</v>
      </c>
      <c r="T74" s="32">
        <v>2505018</v>
      </c>
      <c r="U74" s="31">
        <v>1438467</v>
      </c>
      <c r="V74" s="31">
        <v>625369</v>
      </c>
      <c r="W74" s="31">
        <v>173773</v>
      </c>
      <c r="X74" s="31">
        <v>30159</v>
      </c>
    </row>
    <row r="75" spans="1:24">
      <c r="A75" s="1">
        <f t="shared" si="0"/>
        <v>1994</v>
      </c>
      <c r="B75" s="26">
        <f t="shared" si="1"/>
        <v>110312043</v>
      </c>
      <c r="C75" s="31">
        <v>1484722</v>
      </c>
      <c r="D75" s="31">
        <v>6110447</v>
      </c>
      <c r="E75" s="31">
        <v>7264371</v>
      </c>
      <c r="F75" s="31">
        <v>7245101</v>
      </c>
      <c r="G75" s="33">
        <v>6849037</v>
      </c>
      <c r="H75" s="33">
        <v>7211094</v>
      </c>
      <c r="I75" s="33">
        <v>7679757</v>
      </c>
      <c r="J75" s="33">
        <v>9069779</v>
      </c>
      <c r="K75" s="33">
        <v>9081143</v>
      </c>
      <c r="L75" s="33">
        <v>8270705</v>
      </c>
      <c r="M75" s="33">
        <v>7180742</v>
      </c>
      <c r="N75" s="33">
        <v>5780232</v>
      </c>
      <c r="O75" s="33">
        <v>4860339</v>
      </c>
      <c r="P75" s="33">
        <v>4598883</v>
      </c>
      <c r="Q75" s="33">
        <v>4788567</v>
      </c>
      <c r="R75" s="33">
        <v>4414079</v>
      </c>
      <c r="S75" s="33">
        <v>3535824</v>
      </c>
      <c r="T75" s="33">
        <v>2550822</v>
      </c>
      <c r="U75" s="31">
        <v>1467161</v>
      </c>
      <c r="V75" s="31">
        <v>656747</v>
      </c>
      <c r="W75" s="31">
        <v>180713</v>
      </c>
      <c r="X75" s="31">
        <v>31778</v>
      </c>
    </row>
    <row r="76" spans="1:24">
      <c r="A76" s="1">
        <f t="shared" si="0"/>
        <v>1995</v>
      </c>
      <c r="B76" s="26">
        <f t="shared" si="1"/>
        <v>111103811</v>
      </c>
      <c r="C76" s="31">
        <v>1475990</v>
      </c>
      <c r="D76" s="31">
        <v>6054875</v>
      </c>
      <c r="E76" s="31">
        <v>7375960</v>
      </c>
      <c r="F76" s="31">
        <v>7294788</v>
      </c>
      <c r="G76" s="31">
        <v>7010351</v>
      </c>
      <c r="H76" s="31">
        <v>7020389</v>
      </c>
      <c r="I76" s="31">
        <v>7583792</v>
      </c>
      <c r="J76" s="31">
        <v>8918195</v>
      </c>
      <c r="K76" s="31">
        <v>9190371</v>
      </c>
      <c r="L76" s="31">
        <v>8478260</v>
      </c>
      <c r="M76" s="31">
        <v>7485773</v>
      </c>
      <c r="N76" s="31">
        <v>5969413</v>
      </c>
      <c r="O76" s="31">
        <v>4913335</v>
      </c>
      <c r="P76" s="31">
        <v>4570327</v>
      </c>
      <c r="Q76" s="31">
        <v>4728330</v>
      </c>
      <c r="R76" s="31">
        <v>4451633</v>
      </c>
      <c r="S76" s="31">
        <v>3573206</v>
      </c>
      <c r="T76" s="31">
        <v>2603800</v>
      </c>
      <c r="U76" s="31">
        <v>1492144</v>
      </c>
      <c r="V76" s="31">
        <v>687466</v>
      </c>
      <c r="W76" s="31">
        <v>191549</v>
      </c>
      <c r="X76" s="31">
        <v>33864</v>
      </c>
    </row>
    <row r="77" spans="1:24">
      <c r="A77" s="1">
        <f t="shared" si="0"/>
        <v>1996</v>
      </c>
      <c r="B77" s="26">
        <f t="shared" si="1"/>
        <v>111887696</v>
      </c>
      <c r="C77" s="31">
        <v>1465483</v>
      </c>
      <c r="D77" s="31">
        <v>5982599</v>
      </c>
      <c r="E77" s="31">
        <v>7488800</v>
      </c>
      <c r="F77" s="31">
        <v>7343829</v>
      </c>
      <c r="G77" s="31">
        <v>7195213</v>
      </c>
      <c r="H77" s="31">
        <v>6813121</v>
      </c>
      <c r="I77" s="31">
        <v>7585019</v>
      </c>
      <c r="J77" s="31">
        <v>8669594</v>
      </c>
      <c r="K77" s="31">
        <v>9279899</v>
      </c>
      <c r="L77" s="31">
        <v>8688099</v>
      </c>
      <c r="M77" s="31">
        <v>7874055</v>
      </c>
      <c r="N77" s="31">
        <v>6082948</v>
      </c>
      <c r="O77" s="31">
        <v>5026429</v>
      </c>
      <c r="P77" s="31">
        <v>4527878</v>
      </c>
      <c r="Q77" s="31">
        <v>4687447</v>
      </c>
      <c r="R77" s="31">
        <v>4414640</v>
      </c>
      <c r="S77" s="31">
        <v>3650837</v>
      </c>
      <c r="T77" s="31">
        <v>2642503</v>
      </c>
      <c r="U77" s="31">
        <v>1524672</v>
      </c>
      <c r="V77" s="31">
        <v>703453</v>
      </c>
      <c r="W77" s="31">
        <v>204988</v>
      </c>
      <c r="X77" s="31">
        <v>36190</v>
      </c>
    </row>
    <row r="78" spans="1:24">
      <c r="A78" s="1">
        <f t="shared" si="0"/>
        <v>1997</v>
      </c>
      <c r="B78" s="26">
        <f t="shared" si="1"/>
        <v>112709920</v>
      </c>
      <c r="C78" s="31">
        <v>1466148</v>
      </c>
      <c r="D78" s="31">
        <v>5915253</v>
      </c>
      <c r="E78" s="31">
        <v>7596269</v>
      </c>
      <c r="F78" s="31">
        <v>7365977</v>
      </c>
      <c r="G78" s="31">
        <v>7356827</v>
      </c>
      <c r="H78" s="31">
        <v>6796054</v>
      </c>
      <c r="I78" s="31">
        <v>7511352</v>
      </c>
      <c r="J78" s="31">
        <v>8403782</v>
      </c>
      <c r="K78" s="31">
        <v>9293224</v>
      </c>
      <c r="L78" s="31">
        <v>8894573</v>
      </c>
      <c r="M78" s="31">
        <v>7835996</v>
      </c>
      <c r="N78" s="31">
        <v>6632437</v>
      </c>
      <c r="O78" s="31">
        <v>5195001</v>
      </c>
      <c r="P78" s="31">
        <v>4540210</v>
      </c>
      <c r="Q78" s="31">
        <v>4598841</v>
      </c>
      <c r="R78" s="31">
        <v>4373311</v>
      </c>
      <c r="S78" s="31">
        <v>3733188</v>
      </c>
      <c r="T78" s="31">
        <v>2673238</v>
      </c>
      <c r="U78" s="31">
        <v>1554491</v>
      </c>
      <c r="V78" s="31">
        <v>723527</v>
      </c>
      <c r="W78" s="31">
        <v>212231</v>
      </c>
      <c r="X78" s="31">
        <v>37990</v>
      </c>
    </row>
  </sheetData>
  <sheetProtection selectLockedCells="1" selectUnlockedCells="1"/>
  <printOptions horizontalCentered="1" verticalCentered="1"/>
  <pageMargins left="0.5" right="0.5" top="0.5" bottom="0.5" header="0.51180555555555551" footer="0.51180555555555551"/>
  <pageSetup scale="24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workbookViewId="0"/>
  </sheetViews>
  <sheetFormatPr defaultColWidth="10.7109375" defaultRowHeight="12.75"/>
  <cols>
    <col min="1" max="1" width="11.28515625" style="26" customWidth="1"/>
    <col min="2" max="2" width="14" style="26" customWidth="1"/>
    <col min="3" max="3" width="12.42578125" style="26" customWidth="1"/>
    <col min="4" max="16384" width="10.7109375" style="26"/>
  </cols>
  <sheetData>
    <row r="1" spans="1:24" s="28" customFormat="1" ht="35.1" customHeight="1">
      <c r="A1" s="27" t="s">
        <v>31</v>
      </c>
      <c r="B1" s="28" t="s">
        <v>32</v>
      </c>
      <c r="C1" s="28" t="s">
        <v>2</v>
      </c>
      <c r="D1" s="28" t="s">
        <v>33</v>
      </c>
      <c r="E1" s="28" t="s">
        <v>8</v>
      </c>
      <c r="F1" s="28" t="s">
        <v>9</v>
      </c>
      <c r="G1" s="28" t="s">
        <v>10</v>
      </c>
      <c r="H1" s="28" t="s">
        <v>11</v>
      </c>
      <c r="I1" s="28" t="s">
        <v>12</v>
      </c>
      <c r="J1" s="28" t="s">
        <v>13</v>
      </c>
      <c r="K1" s="28" t="s">
        <v>34</v>
      </c>
      <c r="L1" s="28" t="s">
        <v>15</v>
      </c>
      <c r="M1" s="28" t="s">
        <v>16</v>
      </c>
      <c r="N1" s="28" t="s">
        <v>35</v>
      </c>
      <c r="O1" s="28" t="s">
        <v>18</v>
      </c>
      <c r="P1" s="28" t="s">
        <v>19</v>
      </c>
      <c r="Q1" s="28" t="s">
        <v>20</v>
      </c>
      <c r="R1" s="28" t="s">
        <v>21</v>
      </c>
      <c r="S1" s="28" t="s">
        <v>22</v>
      </c>
      <c r="T1" s="28" t="s">
        <v>23</v>
      </c>
      <c r="U1" s="28" t="s">
        <v>24</v>
      </c>
      <c r="V1" s="28" t="s">
        <v>25</v>
      </c>
      <c r="W1" s="28" t="s">
        <v>26</v>
      </c>
      <c r="X1" s="28" t="s">
        <v>27</v>
      </c>
    </row>
    <row r="2" spans="1:24" s="28" customFormat="1" ht="35.1" hidden="1" customHeight="1">
      <c r="A2" s="27"/>
    </row>
    <row r="3" spans="1:24" s="28" customFormat="1" ht="35.1" hidden="1" customHeight="1">
      <c r="A3" s="27"/>
    </row>
    <row r="4" spans="1:24" s="28" customFormat="1" ht="35.1" hidden="1" customHeight="1">
      <c r="A4" s="27"/>
    </row>
    <row r="5" spans="1:24" s="28" customFormat="1" ht="35.1" hidden="1" customHeight="1">
      <c r="A5" s="27"/>
    </row>
    <row r="6" spans="1:24" s="28" customFormat="1" ht="35.1" hidden="1" customHeight="1">
      <c r="A6" s="27"/>
    </row>
    <row r="7" spans="1:24" s="28" customFormat="1" ht="35.1" hidden="1" customHeight="1">
      <c r="A7" s="27"/>
    </row>
    <row r="8" spans="1:24" s="28" customFormat="1" ht="35.1" hidden="1" customHeight="1">
      <c r="A8" s="27"/>
    </row>
    <row r="9" spans="1:24" s="28" customFormat="1" ht="35.1" hidden="1" customHeight="1">
      <c r="A9" s="27"/>
    </row>
    <row r="10" spans="1:24" s="28" customFormat="1" ht="35.1" hidden="1" customHeight="1">
      <c r="A10" s="27"/>
    </row>
    <row r="11" spans="1:24" ht="15" customHeight="1">
      <c r="A11" s="26">
        <v>1930</v>
      </c>
      <c r="B11" s="29">
        <v>5606894.4000000013</v>
      </c>
      <c r="C11" s="29">
        <v>121191.25301640523</v>
      </c>
      <c r="D11" s="29">
        <v>459490.34698359476</v>
      </c>
      <c r="E11" s="29">
        <v>621836.9</v>
      </c>
      <c r="F11" s="29">
        <v>579965</v>
      </c>
      <c r="G11" s="29">
        <v>555807.19999999995</v>
      </c>
      <c r="H11" s="29">
        <v>519538.8</v>
      </c>
      <c r="I11" s="29">
        <v>478960.3</v>
      </c>
      <c r="J11" s="29">
        <v>404106.4</v>
      </c>
      <c r="K11" s="29">
        <v>413896</v>
      </c>
      <c r="L11" s="29">
        <v>336851.20000000001</v>
      </c>
      <c r="M11" s="29">
        <v>316280.2</v>
      </c>
      <c r="N11" s="29">
        <v>277679.90000000002</v>
      </c>
      <c r="O11" s="29">
        <v>178186.9</v>
      </c>
      <c r="P11" s="29">
        <v>134329.9</v>
      </c>
      <c r="Q11" s="29">
        <v>90134.6</v>
      </c>
      <c r="R11" s="29">
        <v>55975.5</v>
      </c>
      <c r="S11" s="29">
        <v>31803.7</v>
      </c>
      <c r="T11" s="29">
        <v>17280.400000000001</v>
      </c>
      <c r="U11" s="29">
        <v>8073.6</v>
      </c>
      <c r="V11" s="29">
        <v>3157.2</v>
      </c>
      <c r="W11" s="29">
        <v>1331.7</v>
      </c>
      <c r="X11" s="29">
        <v>1017.4</v>
      </c>
    </row>
    <row r="12" spans="1:24" ht="15" customHeight="1">
      <c r="A12" s="26">
        <v>1931</v>
      </c>
      <c r="B12" s="29">
        <v>5677819.8000000017</v>
      </c>
      <c r="C12" s="29">
        <v>121331.11379236021</v>
      </c>
      <c r="D12" s="29">
        <v>464182.08620763978</v>
      </c>
      <c r="E12" s="29">
        <v>622618.80000000005</v>
      </c>
      <c r="F12" s="29">
        <v>587541</v>
      </c>
      <c r="G12" s="29">
        <v>563192.4</v>
      </c>
      <c r="H12" s="29">
        <v>522519.6</v>
      </c>
      <c r="I12" s="29">
        <v>484030.6</v>
      </c>
      <c r="J12" s="29">
        <v>411215.8</v>
      </c>
      <c r="K12" s="29">
        <v>419568</v>
      </c>
      <c r="L12" s="29">
        <v>343945.4</v>
      </c>
      <c r="M12" s="29">
        <v>319444.40000000002</v>
      </c>
      <c r="N12" s="29">
        <v>278661.8</v>
      </c>
      <c r="O12" s="29">
        <v>182157.8</v>
      </c>
      <c r="P12" s="29">
        <v>137201.79999999999</v>
      </c>
      <c r="Q12" s="29">
        <v>96844.2</v>
      </c>
      <c r="R12" s="29">
        <v>59053</v>
      </c>
      <c r="S12" s="29">
        <v>32991.4</v>
      </c>
      <c r="T12" s="29">
        <v>17626.8</v>
      </c>
      <c r="U12" s="29">
        <v>8215.2000000000007</v>
      </c>
      <c r="V12" s="29">
        <v>3200.4</v>
      </c>
      <c r="W12" s="29">
        <v>1325.4</v>
      </c>
      <c r="X12" s="29">
        <v>952.8</v>
      </c>
    </row>
    <row r="13" spans="1:24" ht="15" customHeight="1">
      <c r="A13" s="26">
        <v>1932</v>
      </c>
      <c r="B13" s="29">
        <v>5744019.1999999983</v>
      </c>
      <c r="C13" s="29">
        <v>120732.97456831519</v>
      </c>
      <c r="D13" s="29">
        <v>468048.82543168479</v>
      </c>
      <c r="E13" s="29">
        <v>623303.69999999995</v>
      </c>
      <c r="F13" s="29">
        <v>594946</v>
      </c>
      <c r="G13" s="29">
        <v>570090.6</v>
      </c>
      <c r="H13" s="29">
        <v>524809.4</v>
      </c>
      <c r="I13" s="29">
        <v>488658.9</v>
      </c>
      <c r="J13" s="29">
        <v>417632.2</v>
      </c>
      <c r="K13" s="29">
        <v>424616</v>
      </c>
      <c r="L13" s="29">
        <v>350564.6</v>
      </c>
      <c r="M13" s="29">
        <v>322522.59999999998</v>
      </c>
      <c r="N13" s="29">
        <v>279666.7</v>
      </c>
      <c r="O13" s="29">
        <v>186026.7</v>
      </c>
      <c r="P13" s="29">
        <v>140301.70000000001</v>
      </c>
      <c r="Q13" s="29">
        <v>103736.8</v>
      </c>
      <c r="R13" s="29">
        <v>62153.5</v>
      </c>
      <c r="S13" s="29">
        <v>34117.1</v>
      </c>
      <c r="T13" s="29">
        <v>17981.2</v>
      </c>
      <c r="U13" s="29">
        <v>8450.7999999999993</v>
      </c>
      <c r="V13" s="29">
        <v>3323.6</v>
      </c>
      <c r="W13" s="29">
        <v>1375.1</v>
      </c>
      <c r="X13" s="29">
        <v>960.2</v>
      </c>
    </row>
    <row r="14" spans="1:24" ht="15" customHeight="1">
      <c r="A14" s="26">
        <v>1933</v>
      </c>
      <c r="B14" s="29">
        <v>6470945.7999999998</v>
      </c>
      <c r="C14" s="29">
        <v>135644.79999999999</v>
      </c>
      <c r="D14" s="29">
        <v>533258.4</v>
      </c>
      <c r="E14" s="29">
        <v>702835</v>
      </c>
      <c r="F14" s="29">
        <v>671169.4</v>
      </c>
      <c r="G14" s="29">
        <v>644184.6</v>
      </c>
      <c r="H14" s="29">
        <v>590620.80000000005</v>
      </c>
      <c r="I14" s="29">
        <v>550336.19999999995</v>
      </c>
      <c r="J14" s="29">
        <v>471453.4</v>
      </c>
      <c r="K14" s="29">
        <v>475787.2</v>
      </c>
      <c r="L14" s="29">
        <v>394736</v>
      </c>
      <c r="M14" s="29">
        <v>361005.6</v>
      </c>
      <c r="N14" s="29">
        <v>306055.40000000002</v>
      </c>
      <c r="O14" s="29">
        <v>207225</v>
      </c>
      <c r="P14" s="29">
        <v>157818</v>
      </c>
      <c r="Q14" s="29">
        <v>122026.2</v>
      </c>
      <c r="R14" s="29">
        <v>72032.800000000003</v>
      </c>
      <c r="S14" s="29">
        <v>38703.199999999997</v>
      </c>
      <c r="T14" s="29">
        <v>20121.8</v>
      </c>
      <c r="U14" s="29">
        <v>9560.7999999999993</v>
      </c>
      <c r="V14" s="29">
        <v>3744.6</v>
      </c>
      <c r="W14" s="29">
        <v>1520</v>
      </c>
      <c r="X14" s="29">
        <v>1106.5999999999999</v>
      </c>
    </row>
    <row r="15" spans="1:24" ht="15" customHeight="1">
      <c r="A15" s="26">
        <v>1934</v>
      </c>
      <c r="B15" s="29">
        <v>6518220</v>
      </c>
      <c r="C15" s="29">
        <v>136861.5</v>
      </c>
      <c r="D15" s="29">
        <v>534631</v>
      </c>
      <c r="E15" s="29">
        <v>698374</v>
      </c>
      <c r="F15" s="29">
        <v>675086.5</v>
      </c>
      <c r="G15" s="29">
        <v>648028.5</v>
      </c>
      <c r="H15" s="29">
        <v>589590.5</v>
      </c>
      <c r="I15" s="29">
        <v>552900.5</v>
      </c>
      <c r="J15" s="29">
        <v>476987</v>
      </c>
      <c r="K15" s="29">
        <v>479727.5</v>
      </c>
      <c r="L15" s="29">
        <v>401207.5</v>
      </c>
      <c r="M15" s="29">
        <v>363754</v>
      </c>
      <c r="N15" s="29">
        <v>307363</v>
      </c>
      <c r="O15" s="29">
        <v>210910</v>
      </c>
      <c r="P15" s="29">
        <v>160530.5</v>
      </c>
      <c r="Q15" s="29">
        <v>129569</v>
      </c>
      <c r="R15" s="29">
        <v>75784</v>
      </c>
      <c r="S15" s="29">
        <v>40001</v>
      </c>
      <c r="T15" s="29">
        <v>20598</v>
      </c>
      <c r="U15" s="29">
        <v>9794.5</v>
      </c>
      <c r="V15" s="29">
        <v>3851</v>
      </c>
      <c r="W15" s="29">
        <v>1565</v>
      </c>
      <c r="X15" s="29">
        <v>1105.5</v>
      </c>
    </row>
    <row r="16" spans="1:24" ht="15" customHeight="1">
      <c r="A16" s="26">
        <v>1935</v>
      </c>
      <c r="B16" s="29">
        <v>6550000.2000000002</v>
      </c>
      <c r="C16" s="29">
        <v>133233.20000000001</v>
      </c>
      <c r="D16" s="29">
        <v>533873.6</v>
      </c>
      <c r="E16" s="29">
        <v>693675</v>
      </c>
      <c r="F16" s="29">
        <v>678975.6</v>
      </c>
      <c r="G16" s="29">
        <v>651678.4</v>
      </c>
      <c r="H16" s="29">
        <v>587905.19999999995</v>
      </c>
      <c r="I16" s="29">
        <v>554860.80000000005</v>
      </c>
      <c r="J16" s="29">
        <v>481605.6</v>
      </c>
      <c r="K16" s="29">
        <v>483495.8</v>
      </c>
      <c r="L16" s="29">
        <v>406946</v>
      </c>
      <c r="M16" s="29">
        <v>365539.4</v>
      </c>
      <c r="N16" s="29">
        <v>307382.59999999998</v>
      </c>
      <c r="O16" s="29">
        <v>214259</v>
      </c>
      <c r="P16" s="29">
        <v>162696</v>
      </c>
      <c r="Q16" s="29">
        <v>136556.79999999999</v>
      </c>
      <c r="R16" s="29">
        <v>78970.2</v>
      </c>
      <c r="S16" s="29">
        <v>41076.800000000003</v>
      </c>
      <c r="T16" s="29">
        <v>20776.2</v>
      </c>
      <c r="U16" s="29">
        <v>9986.2000000000007</v>
      </c>
      <c r="V16" s="29">
        <v>3869.4</v>
      </c>
      <c r="W16" s="29">
        <v>1601</v>
      </c>
      <c r="X16" s="29">
        <v>1037.4000000000001</v>
      </c>
    </row>
    <row r="17" spans="1:24" ht="15" customHeight="1">
      <c r="A17" s="26">
        <v>1936</v>
      </c>
      <c r="B17" s="29">
        <v>6599973.4000000004</v>
      </c>
      <c r="C17" s="29">
        <v>133407.9</v>
      </c>
      <c r="D17" s="29">
        <v>534683.19999999995</v>
      </c>
      <c r="E17" s="29">
        <v>689111</v>
      </c>
      <c r="F17" s="29">
        <v>682995.7</v>
      </c>
      <c r="G17" s="29">
        <v>655789.30000000005</v>
      </c>
      <c r="H17" s="29">
        <v>587125.9</v>
      </c>
      <c r="I17" s="29">
        <v>557604.1</v>
      </c>
      <c r="J17" s="29">
        <v>487351.2</v>
      </c>
      <c r="K17" s="29">
        <v>487608.1</v>
      </c>
      <c r="L17" s="29">
        <v>413929.5</v>
      </c>
      <c r="M17" s="29">
        <v>368646.8</v>
      </c>
      <c r="N17" s="29">
        <v>308623.2</v>
      </c>
      <c r="O17" s="29">
        <v>218572</v>
      </c>
      <c r="P17" s="29">
        <v>165667.5</v>
      </c>
      <c r="Q17" s="29">
        <v>144812.6</v>
      </c>
      <c r="R17" s="29">
        <v>83049.399999999994</v>
      </c>
      <c r="S17" s="29">
        <v>42568.6</v>
      </c>
      <c r="T17" s="29">
        <v>21305.4</v>
      </c>
      <c r="U17" s="29">
        <v>10371.9</v>
      </c>
      <c r="V17" s="29">
        <v>4017.8</v>
      </c>
      <c r="W17" s="29">
        <v>1656</v>
      </c>
      <c r="X17" s="29">
        <v>1076.3</v>
      </c>
    </row>
    <row r="18" spans="1:24" ht="15" customHeight="1">
      <c r="A18" s="26">
        <v>1937</v>
      </c>
      <c r="B18" s="29">
        <v>6637587.5999999996</v>
      </c>
      <c r="C18" s="29">
        <v>133023.6</v>
      </c>
      <c r="D18" s="29">
        <v>535503.80000000005</v>
      </c>
      <c r="E18" s="29">
        <v>684579</v>
      </c>
      <c r="F18" s="29">
        <v>686740.8</v>
      </c>
      <c r="G18" s="29">
        <v>659562.19999999995</v>
      </c>
      <c r="H18" s="29">
        <v>585750.6</v>
      </c>
      <c r="I18" s="29">
        <v>559514.4</v>
      </c>
      <c r="J18" s="29">
        <v>492192.8</v>
      </c>
      <c r="K18" s="29">
        <v>490653.4</v>
      </c>
      <c r="L18" s="29">
        <v>419699</v>
      </c>
      <c r="M18" s="29">
        <v>370585.2</v>
      </c>
      <c r="N18" s="29">
        <v>308940.79999999999</v>
      </c>
      <c r="O18" s="29">
        <v>222093</v>
      </c>
      <c r="P18" s="29">
        <v>167665</v>
      </c>
      <c r="Q18" s="29">
        <v>152133.4</v>
      </c>
      <c r="R18" s="29">
        <v>86540.6</v>
      </c>
      <c r="S18" s="29">
        <v>43714.400000000001</v>
      </c>
      <c r="T18" s="29">
        <v>21519.599999999999</v>
      </c>
      <c r="U18" s="29">
        <v>10464.6</v>
      </c>
      <c r="V18" s="29">
        <v>4020.2</v>
      </c>
      <c r="W18" s="29">
        <v>1650</v>
      </c>
      <c r="X18" s="29">
        <v>1041.2</v>
      </c>
    </row>
    <row r="19" spans="1:24" ht="15" customHeight="1">
      <c r="A19" s="26">
        <v>1938</v>
      </c>
      <c r="B19" s="29">
        <v>6671414.799999998</v>
      </c>
      <c r="C19" s="29">
        <v>132501.29999999999</v>
      </c>
      <c r="D19" s="29">
        <v>536115.4</v>
      </c>
      <c r="E19" s="29">
        <v>679994</v>
      </c>
      <c r="F19" s="29">
        <v>690718.9</v>
      </c>
      <c r="G19" s="29">
        <v>663139.1</v>
      </c>
      <c r="H19" s="29">
        <v>584000.30000000005</v>
      </c>
      <c r="I19" s="29">
        <v>561234.69999999995</v>
      </c>
      <c r="J19" s="29">
        <v>496644.4</v>
      </c>
      <c r="K19" s="29">
        <v>493643.7</v>
      </c>
      <c r="L19" s="29">
        <v>424795.5</v>
      </c>
      <c r="M19" s="29">
        <v>372047.6</v>
      </c>
      <c r="N19" s="29">
        <v>309146.40000000002</v>
      </c>
      <c r="O19" s="29">
        <v>225305</v>
      </c>
      <c r="P19" s="29">
        <v>169635.5</v>
      </c>
      <c r="Q19" s="29">
        <v>159101.20000000001</v>
      </c>
      <c r="R19" s="29">
        <v>89822.8</v>
      </c>
      <c r="S19" s="29">
        <v>44583.199999999997</v>
      </c>
      <c r="T19" s="29">
        <v>21648.799999999999</v>
      </c>
      <c r="U19" s="29">
        <v>10576.3</v>
      </c>
      <c r="V19" s="29">
        <v>4020.6</v>
      </c>
      <c r="W19" s="29">
        <v>1706</v>
      </c>
      <c r="X19" s="29">
        <v>1034.0999999999999</v>
      </c>
    </row>
    <row r="20" spans="1:24" ht="15" customHeight="1">
      <c r="A20" s="26">
        <v>1939</v>
      </c>
      <c r="B20" s="29">
        <v>6709642</v>
      </c>
      <c r="C20" s="29">
        <v>131717</v>
      </c>
      <c r="D20" s="29">
        <v>536466</v>
      </c>
      <c r="E20" s="29">
        <v>675417</v>
      </c>
      <c r="F20" s="29">
        <v>694621</v>
      </c>
      <c r="G20" s="29">
        <v>666753</v>
      </c>
      <c r="H20" s="29">
        <v>582429</v>
      </c>
      <c r="I20" s="29">
        <v>563071</v>
      </c>
      <c r="J20" s="29">
        <v>501798</v>
      </c>
      <c r="K20" s="29">
        <v>497031</v>
      </c>
      <c r="L20" s="29">
        <v>430420</v>
      </c>
      <c r="M20" s="29">
        <v>374018</v>
      </c>
      <c r="N20" s="29">
        <v>309480</v>
      </c>
      <c r="O20" s="29">
        <v>228950</v>
      </c>
      <c r="P20" s="29">
        <v>172180</v>
      </c>
      <c r="Q20" s="29">
        <v>166334</v>
      </c>
      <c r="R20" s="29">
        <v>93260</v>
      </c>
      <c r="S20" s="29">
        <v>45924</v>
      </c>
      <c r="T20" s="29">
        <v>22122</v>
      </c>
      <c r="U20" s="29">
        <v>10855</v>
      </c>
      <c r="V20" s="29">
        <v>4098</v>
      </c>
      <c r="W20" s="29">
        <v>1698</v>
      </c>
      <c r="X20" s="29">
        <v>1000</v>
      </c>
    </row>
    <row r="21" spans="1:24" ht="15" customHeight="1">
      <c r="A21" s="26">
        <v>1940</v>
      </c>
      <c r="B21" s="29">
        <v>6943672.2509999992</v>
      </c>
      <c r="C21" s="29">
        <v>143161.19</v>
      </c>
      <c r="D21" s="29">
        <v>572789.01</v>
      </c>
      <c r="E21" s="29">
        <v>698022.40000000002</v>
      </c>
      <c r="F21" s="29">
        <v>705767.8</v>
      </c>
      <c r="G21" s="29">
        <v>676780.7</v>
      </c>
      <c r="H21" s="29">
        <v>602009</v>
      </c>
      <c r="I21" s="29">
        <v>582192.09900000005</v>
      </c>
      <c r="J21" s="29">
        <v>518392.4</v>
      </c>
      <c r="K21" s="29">
        <v>510383.90100000001</v>
      </c>
      <c r="L21" s="29">
        <v>445287.5</v>
      </c>
      <c r="M21" s="29">
        <v>387819.40100000001</v>
      </c>
      <c r="N21" s="29">
        <v>323279.7</v>
      </c>
      <c r="O21" s="29">
        <v>241653.19899999999</v>
      </c>
      <c r="P21" s="29">
        <v>181529.7</v>
      </c>
      <c r="Q21" s="29">
        <v>168957.61199999999</v>
      </c>
      <c r="R21" s="29">
        <v>96066.629000000001</v>
      </c>
      <c r="S21" s="29">
        <v>48250.050999999999</v>
      </c>
      <c r="T21" s="29">
        <v>23051.894</v>
      </c>
      <c r="U21" s="29">
        <v>11059.083000000001</v>
      </c>
      <c r="V21" s="29">
        <v>4375.4120000000003</v>
      </c>
      <c r="W21" s="29">
        <v>1785.38</v>
      </c>
      <c r="X21" s="29">
        <v>1058.19</v>
      </c>
    </row>
    <row r="22" spans="1:24" ht="15" customHeight="1">
      <c r="A22" s="26">
        <v>1941</v>
      </c>
      <c r="B22" s="29">
        <v>7173793.5020000013</v>
      </c>
      <c r="C22" s="29">
        <v>154982.38</v>
      </c>
      <c r="D22" s="29">
        <v>609351.02</v>
      </c>
      <c r="E22" s="29">
        <v>720668.8</v>
      </c>
      <c r="F22" s="29">
        <v>717031.6</v>
      </c>
      <c r="G22" s="29">
        <v>686839.4</v>
      </c>
      <c r="H22" s="29">
        <v>621494</v>
      </c>
      <c r="I22" s="29">
        <v>601297.19800000009</v>
      </c>
      <c r="J22" s="29">
        <v>535023.80000000005</v>
      </c>
      <c r="K22" s="29">
        <v>523722.80200000003</v>
      </c>
      <c r="L22" s="29">
        <v>460128</v>
      </c>
      <c r="M22" s="29">
        <v>401559.80200000003</v>
      </c>
      <c r="N22" s="29">
        <v>336392.4</v>
      </c>
      <c r="O22" s="29">
        <v>253905.39799999999</v>
      </c>
      <c r="P22" s="29">
        <v>190346.4</v>
      </c>
      <c r="Q22" s="29">
        <v>170927.22399999999</v>
      </c>
      <c r="R22" s="29">
        <v>98100.258000000002</v>
      </c>
      <c r="S22" s="29">
        <v>50017.101999999999</v>
      </c>
      <c r="T22" s="29">
        <v>23717.788</v>
      </c>
      <c r="U22" s="29">
        <v>11164.166000000001</v>
      </c>
      <c r="V22" s="29">
        <v>4351.8239999999996</v>
      </c>
      <c r="W22" s="29">
        <v>1743.76</v>
      </c>
      <c r="X22" s="29">
        <v>1028.3800000000001</v>
      </c>
    </row>
    <row r="23" spans="1:24" ht="15" customHeight="1">
      <c r="A23" s="26">
        <v>1942</v>
      </c>
      <c r="B23" s="29">
        <v>7400155.7529999986</v>
      </c>
      <c r="C23" s="29">
        <v>164846.57</v>
      </c>
      <c r="D23" s="29">
        <v>645565.03</v>
      </c>
      <c r="E23" s="29">
        <v>743283.19999999995</v>
      </c>
      <c r="F23" s="29">
        <v>728225.4</v>
      </c>
      <c r="G23" s="29">
        <v>696742.1</v>
      </c>
      <c r="H23" s="29">
        <v>640716</v>
      </c>
      <c r="I23" s="29">
        <v>620159.29700000014</v>
      </c>
      <c r="J23" s="29">
        <v>551553.19999999995</v>
      </c>
      <c r="K23" s="29">
        <v>537236.70299999998</v>
      </c>
      <c r="L23" s="29">
        <v>474593.5</v>
      </c>
      <c r="M23" s="29">
        <v>415052.20300000004</v>
      </c>
      <c r="N23" s="29">
        <v>349706.1</v>
      </c>
      <c r="O23" s="29">
        <v>266184.59699999995</v>
      </c>
      <c r="P23" s="29">
        <v>199108.1</v>
      </c>
      <c r="Q23" s="29">
        <v>172622.83599999998</v>
      </c>
      <c r="R23" s="29">
        <v>100385.887</v>
      </c>
      <c r="S23" s="29">
        <v>51503.152999999998</v>
      </c>
      <c r="T23" s="29">
        <v>24346.682000000001</v>
      </c>
      <c r="U23" s="29">
        <v>11179.249000000002</v>
      </c>
      <c r="V23" s="29">
        <v>4410.235999999999</v>
      </c>
      <c r="W23" s="29">
        <v>1726.14</v>
      </c>
      <c r="X23" s="29">
        <v>1009.57</v>
      </c>
    </row>
    <row r="24" spans="1:24" ht="15" customHeight="1">
      <c r="A24" s="26">
        <v>1943</v>
      </c>
      <c r="B24" s="29">
        <v>7631784.0039999997</v>
      </c>
      <c r="C24" s="29">
        <v>176274.76</v>
      </c>
      <c r="D24" s="29">
        <v>682258.04</v>
      </c>
      <c r="E24" s="29">
        <v>765918.6</v>
      </c>
      <c r="F24" s="29">
        <v>739483.2</v>
      </c>
      <c r="G24" s="29">
        <v>706946.8</v>
      </c>
      <c r="H24" s="29">
        <v>659967</v>
      </c>
      <c r="I24" s="29">
        <v>638889.39600000018</v>
      </c>
      <c r="J24" s="29">
        <v>567785.6</v>
      </c>
      <c r="K24" s="29">
        <v>550448.60399999993</v>
      </c>
      <c r="L24" s="29">
        <v>489367</v>
      </c>
      <c r="M24" s="29">
        <v>428462.60400000005</v>
      </c>
      <c r="N24" s="29">
        <v>363289.8</v>
      </c>
      <c r="O24" s="29">
        <v>278944.79599999997</v>
      </c>
      <c r="P24" s="29">
        <v>208309.8</v>
      </c>
      <c r="Q24" s="29">
        <v>174775.44799999997</v>
      </c>
      <c r="R24" s="29">
        <v>102964.516</v>
      </c>
      <c r="S24" s="29">
        <v>53775.203999999998</v>
      </c>
      <c r="T24" s="29">
        <v>25277.576000000001</v>
      </c>
      <c r="U24" s="29">
        <v>11376.332000000002</v>
      </c>
      <c r="V24" s="29">
        <v>4470.6479999999992</v>
      </c>
      <c r="W24" s="29">
        <v>1767.52</v>
      </c>
      <c r="X24" s="29">
        <v>1030.76</v>
      </c>
    </row>
    <row r="25" spans="1:24" ht="15" customHeight="1">
      <c r="A25" s="26">
        <v>1944</v>
      </c>
      <c r="B25" s="29">
        <v>7858990.254999999</v>
      </c>
      <c r="C25" s="29">
        <v>186780.95</v>
      </c>
      <c r="D25" s="29">
        <v>718698.05</v>
      </c>
      <c r="E25" s="29">
        <v>788605</v>
      </c>
      <c r="F25" s="29">
        <v>750736</v>
      </c>
      <c r="G25" s="29">
        <v>716718.5</v>
      </c>
      <c r="H25" s="29">
        <v>679089</v>
      </c>
      <c r="I25" s="29">
        <v>657715.49500000023</v>
      </c>
      <c r="J25" s="29">
        <v>584204</v>
      </c>
      <c r="K25" s="29">
        <v>563579.50499999989</v>
      </c>
      <c r="L25" s="29">
        <v>504064.5</v>
      </c>
      <c r="M25" s="29">
        <v>441832.00500000006</v>
      </c>
      <c r="N25" s="29">
        <v>376644.5</v>
      </c>
      <c r="O25" s="29">
        <v>291176.995</v>
      </c>
      <c r="P25" s="29">
        <v>217147.5</v>
      </c>
      <c r="Q25" s="29">
        <v>176614.06</v>
      </c>
      <c r="R25" s="29">
        <v>105076.145</v>
      </c>
      <c r="S25" s="29">
        <v>55571.254999999997</v>
      </c>
      <c r="T25" s="29">
        <v>25892.47</v>
      </c>
      <c r="U25" s="29">
        <v>11446.415000000003</v>
      </c>
      <c r="V25" s="29">
        <v>4583.0600000000004</v>
      </c>
      <c r="W25" s="29">
        <v>1787.9</v>
      </c>
      <c r="X25" s="29">
        <v>1026.95</v>
      </c>
    </row>
    <row r="26" spans="1:24" ht="15" customHeight="1">
      <c r="A26" s="26">
        <v>1945</v>
      </c>
      <c r="B26" s="29">
        <v>8088577.506000001</v>
      </c>
      <c r="C26" s="29">
        <v>197478.14</v>
      </c>
      <c r="D26" s="29">
        <v>754938.06</v>
      </c>
      <c r="E26" s="29">
        <v>811175.4</v>
      </c>
      <c r="F26" s="29">
        <v>761863.8</v>
      </c>
      <c r="G26" s="29">
        <v>726634.2</v>
      </c>
      <c r="H26" s="29">
        <v>698952</v>
      </c>
      <c r="I26" s="29">
        <v>677060.59400000027</v>
      </c>
      <c r="J26" s="29">
        <v>600806.40000000002</v>
      </c>
      <c r="K26" s="29">
        <v>577189.40599999984</v>
      </c>
      <c r="L26" s="29">
        <v>518595</v>
      </c>
      <c r="M26" s="29">
        <v>455521.40600000008</v>
      </c>
      <c r="N26" s="29">
        <v>389848.2</v>
      </c>
      <c r="O26" s="29">
        <v>303621.19400000002</v>
      </c>
      <c r="P26" s="29">
        <v>226023.2</v>
      </c>
      <c r="Q26" s="29">
        <v>178559.67199999996</v>
      </c>
      <c r="R26" s="29">
        <v>107168.774</v>
      </c>
      <c r="S26" s="29">
        <v>57406.305999999997</v>
      </c>
      <c r="T26" s="29">
        <v>26727.364000000001</v>
      </c>
      <c r="U26" s="29">
        <v>11605.498000000003</v>
      </c>
      <c r="V26" s="29">
        <v>4577.4719999999988</v>
      </c>
      <c r="W26" s="29">
        <v>1789.28</v>
      </c>
      <c r="X26" s="29">
        <v>1036.1400000000001</v>
      </c>
    </row>
    <row r="27" spans="1:24" ht="15" customHeight="1">
      <c r="A27" s="26">
        <v>1946</v>
      </c>
      <c r="B27" s="29">
        <v>8316867.7570000011</v>
      </c>
      <c r="C27" s="29">
        <v>208002.33</v>
      </c>
      <c r="D27" s="29">
        <v>791298.07</v>
      </c>
      <c r="E27" s="29">
        <v>833853.8</v>
      </c>
      <c r="F27" s="29">
        <v>773110.6</v>
      </c>
      <c r="G27" s="29">
        <v>736434.9</v>
      </c>
      <c r="H27" s="29">
        <v>718249</v>
      </c>
      <c r="I27" s="29">
        <v>696432.69300000032</v>
      </c>
      <c r="J27" s="29">
        <v>617439.80000000005</v>
      </c>
      <c r="K27" s="29">
        <v>590754.3069999998</v>
      </c>
      <c r="L27" s="29">
        <v>532908.5</v>
      </c>
      <c r="M27" s="29">
        <v>469053.80700000009</v>
      </c>
      <c r="N27" s="29">
        <v>403135.9</v>
      </c>
      <c r="O27" s="29">
        <v>315961.39300000004</v>
      </c>
      <c r="P27" s="29">
        <v>234844.9</v>
      </c>
      <c r="Q27" s="29">
        <v>180265.28399999996</v>
      </c>
      <c r="R27" s="29">
        <v>109397.40300000001</v>
      </c>
      <c r="S27" s="29">
        <v>59143.356999999996</v>
      </c>
      <c r="T27" s="29">
        <v>27434.258000000002</v>
      </c>
      <c r="U27" s="29">
        <v>11674.581000000004</v>
      </c>
      <c r="V27" s="29">
        <v>4646.8839999999982</v>
      </c>
      <c r="W27" s="29">
        <v>1792.66</v>
      </c>
      <c r="X27" s="29">
        <v>1033.33</v>
      </c>
    </row>
    <row r="28" spans="1:24" ht="15" customHeight="1">
      <c r="A28" s="26">
        <v>1947</v>
      </c>
      <c r="B28" s="29">
        <v>8551613.0079999994</v>
      </c>
      <c r="C28" s="29">
        <v>220322.52</v>
      </c>
      <c r="D28" s="29">
        <v>827590.08</v>
      </c>
      <c r="E28" s="29">
        <v>856445.2</v>
      </c>
      <c r="F28" s="29">
        <v>784296.4</v>
      </c>
      <c r="G28" s="29">
        <v>746532.6</v>
      </c>
      <c r="H28" s="29">
        <v>737759</v>
      </c>
      <c r="I28" s="29">
        <v>715535.79200000037</v>
      </c>
      <c r="J28" s="29">
        <v>633846.19999999995</v>
      </c>
      <c r="K28" s="29">
        <v>604075.20799999975</v>
      </c>
      <c r="L28" s="29">
        <v>547781</v>
      </c>
      <c r="M28" s="29">
        <v>482672.2080000001</v>
      </c>
      <c r="N28" s="29">
        <v>416944.6</v>
      </c>
      <c r="O28" s="29">
        <v>328701.59200000006</v>
      </c>
      <c r="P28" s="29">
        <v>244214.6</v>
      </c>
      <c r="Q28" s="29">
        <v>183075.89599999995</v>
      </c>
      <c r="R28" s="29">
        <v>112119.03200000001</v>
      </c>
      <c r="S28" s="29">
        <v>61384.407999999996</v>
      </c>
      <c r="T28" s="29">
        <v>28623.152000000002</v>
      </c>
      <c r="U28" s="29">
        <v>12023.664000000004</v>
      </c>
      <c r="V28" s="29">
        <v>4783.2959999999985</v>
      </c>
      <c r="W28" s="29">
        <v>1858.04</v>
      </c>
      <c r="X28" s="29">
        <v>1028.52</v>
      </c>
    </row>
    <row r="29" spans="1:24" ht="15" customHeight="1">
      <c r="A29" s="26">
        <v>1948</v>
      </c>
      <c r="B29" s="29">
        <v>8785415.2590000033</v>
      </c>
      <c r="C29" s="29">
        <v>231856.71</v>
      </c>
      <c r="D29" s="29">
        <v>864212.09</v>
      </c>
      <c r="E29" s="29">
        <v>879094.6</v>
      </c>
      <c r="F29" s="29">
        <v>795451.2</v>
      </c>
      <c r="G29" s="29">
        <v>756448.3</v>
      </c>
      <c r="H29" s="29">
        <v>757025</v>
      </c>
      <c r="I29" s="29">
        <v>734716.89100000041</v>
      </c>
      <c r="J29" s="29">
        <v>650486.6</v>
      </c>
      <c r="K29" s="29">
        <v>617766.10899999971</v>
      </c>
      <c r="L29" s="29">
        <v>562747.5</v>
      </c>
      <c r="M29" s="29">
        <v>496471.60900000011</v>
      </c>
      <c r="N29" s="29">
        <v>430523.3</v>
      </c>
      <c r="O29" s="29">
        <v>341578.79100000008</v>
      </c>
      <c r="P29" s="29">
        <v>253601.3</v>
      </c>
      <c r="Q29" s="29">
        <v>185606.50799999994</v>
      </c>
      <c r="R29" s="29">
        <v>114628.66100000001</v>
      </c>
      <c r="S29" s="29">
        <v>63638.458999999995</v>
      </c>
      <c r="T29" s="29">
        <v>29529.046000000002</v>
      </c>
      <c r="U29" s="29">
        <v>12312.747000000005</v>
      </c>
      <c r="V29" s="29">
        <v>4808.7079999999987</v>
      </c>
      <c r="W29" s="29">
        <v>1863.42</v>
      </c>
      <c r="X29" s="29">
        <v>1047.71</v>
      </c>
    </row>
    <row r="30" spans="1:24" ht="15" customHeight="1">
      <c r="A30" s="26">
        <v>1949</v>
      </c>
      <c r="B30" s="29">
        <v>9016185.5099999979</v>
      </c>
      <c r="C30" s="29">
        <v>243755.9</v>
      </c>
      <c r="D30" s="29">
        <v>900882.1</v>
      </c>
      <c r="E30" s="29">
        <v>901804</v>
      </c>
      <c r="F30" s="29">
        <v>806754</v>
      </c>
      <c r="G30" s="29">
        <v>766471</v>
      </c>
      <c r="H30" s="29">
        <v>776304</v>
      </c>
      <c r="I30" s="29">
        <v>753767.99</v>
      </c>
      <c r="J30" s="29">
        <v>667053</v>
      </c>
      <c r="K30" s="29">
        <v>631135.01</v>
      </c>
      <c r="L30" s="29">
        <v>577231</v>
      </c>
      <c r="M30" s="29">
        <v>510086.01</v>
      </c>
      <c r="N30" s="29">
        <v>443451</v>
      </c>
      <c r="O30" s="29">
        <v>353852.99</v>
      </c>
      <c r="P30" s="29">
        <v>262389</v>
      </c>
      <c r="Q30" s="29">
        <v>188068.12</v>
      </c>
      <c r="R30" s="29">
        <v>116830.29</v>
      </c>
      <c r="S30" s="29">
        <v>65572.509999999995</v>
      </c>
      <c r="T30" s="29">
        <v>30438.94</v>
      </c>
      <c r="U30" s="29">
        <v>12498.83</v>
      </c>
      <c r="V30" s="29">
        <v>4901.12</v>
      </c>
      <c r="W30" s="29">
        <v>1873.8</v>
      </c>
      <c r="X30" s="29">
        <v>1064.9000000000001</v>
      </c>
    </row>
    <row r="31" spans="1:24" ht="15" customHeight="1">
      <c r="A31" s="26">
        <v>1950</v>
      </c>
      <c r="B31" s="29">
        <v>9167891.0199999996</v>
      </c>
      <c r="C31" s="29">
        <v>258823.9</v>
      </c>
      <c r="D31" s="29">
        <v>940155.83</v>
      </c>
      <c r="E31" s="29">
        <v>930199.98</v>
      </c>
      <c r="F31" s="29">
        <v>814861.51</v>
      </c>
      <c r="G31" s="29">
        <v>775069.18</v>
      </c>
      <c r="H31" s="29">
        <v>752797.69</v>
      </c>
      <c r="I31" s="29">
        <v>769291.57</v>
      </c>
      <c r="J31" s="29">
        <v>676040.53</v>
      </c>
      <c r="K31" s="29">
        <v>626814.54</v>
      </c>
      <c r="L31" s="29">
        <v>591215.1</v>
      </c>
      <c r="M31" s="29">
        <v>507944.28</v>
      </c>
      <c r="N31" s="29">
        <v>454658.75</v>
      </c>
      <c r="O31" s="29">
        <v>364215.9</v>
      </c>
      <c r="P31" s="29">
        <v>268374.08</v>
      </c>
      <c r="Q31" s="29">
        <v>193945.52</v>
      </c>
      <c r="R31" s="29">
        <v>122070.27</v>
      </c>
      <c r="S31" s="29">
        <v>68251.350000000006</v>
      </c>
      <c r="T31" s="29">
        <v>31972.23</v>
      </c>
      <c r="U31" s="29">
        <v>13097.24</v>
      </c>
      <c r="V31" s="29">
        <v>5242.32</v>
      </c>
      <c r="W31" s="29">
        <v>1803.1</v>
      </c>
      <c r="X31" s="29">
        <v>1046.1500000000001</v>
      </c>
    </row>
    <row r="32" spans="1:24" ht="15" customHeight="1">
      <c r="A32" s="26">
        <v>1951</v>
      </c>
      <c r="B32" s="29">
        <v>9321153.2599999979</v>
      </c>
      <c r="C32" s="29">
        <v>261982.64</v>
      </c>
      <c r="D32" s="29">
        <v>965768.96</v>
      </c>
      <c r="E32" s="29">
        <v>975119.71</v>
      </c>
      <c r="F32" s="29">
        <v>829899.4</v>
      </c>
      <c r="G32" s="29">
        <v>774557.79</v>
      </c>
      <c r="H32" s="29">
        <v>749958.45</v>
      </c>
      <c r="I32" s="29">
        <v>768759.53</v>
      </c>
      <c r="J32" s="29">
        <v>705656.65</v>
      </c>
      <c r="K32" s="29">
        <v>608523.19999999995</v>
      </c>
      <c r="L32" s="29">
        <v>610207.52</v>
      </c>
      <c r="M32" s="29">
        <v>513294.2</v>
      </c>
      <c r="N32" s="29">
        <v>458560.52</v>
      </c>
      <c r="O32" s="29">
        <v>370101.79</v>
      </c>
      <c r="P32" s="29">
        <v>277669.2</v>
      </c>
      <c r="Q32" s="29">
        <v>197974.7</v>
      </c>
      <c r="R32" s="29">
        <v>127173.62</v>
      </c>
      <c r="S32" s="29">
        <v>70431.460000000006</v>
      </c>
      <c r="T32" s="29">
        <v>33870.61</v>
      </c>
      <c r="U32" s="29">
        <v>13551</v>
      </c>
      <c r="V32" s="29">
        <v>5354.26</v>
      </c>
      <c r="W32" s="29">
        <v>1731.1</v>
      </c>
      <c r="X32" s="29">
        <v>1006.95</v>
      </c>
    </row>
    <row r="33" spans="1:24" ht="15" customHeight="1">
      <c r="A33" s="26">
        <v>1952</v>
      </c>
      <c r="B33" s="29">
        <v>9486269.8499999978</v>
      </c>
      <c r="C33" s="29">
        <v>275992.62</v>
      </c>
      <c r="D33" s="29">
        <v>980259.56</v>
      </c>
      <c r="E33" s="29">
        <v>1026757.78</v>
      </c>
      <c r="F33" s="29">
        <v>841698.73</v>
      </c>
      <c r="G33" s="29">
        <v>782820.02</v>
      </c>
      <c r="H33" s="29">
        <v>748798.98</v>
      </c>
      <c r="I33" s="29">
        <v>768725.41</v>
      </c>
      <c r="J33" s="29">
        <v>718517.55</v>
      </c>
      <c r="K33" s="29">
        <v>622060.23</v>
      </c>
      <c r="L33" s="29">
        <v>603190.77</v>
      </c>
      <c r="M33" s="29">
        <v>523516.13</v>
      </c>
      <c r="N33" s="29">
        <v>466758.17</v>
      </c>
      <c r="O33" s="29">
        <v>374687.05</v>
      </c>
      <c r="P33" s="29">
        <v>286789.15000000002</v>
      </c>
      <c r="Q33" s="29">
        <v>203082.1</v>
      </c>
      <c r="R33" s="29">
        <v>132004.28</v>
      </c>
      <c r="S33" s="29">
        <v>72592.61</v>
      </c>
      <c r="T33" s="29">
        <v>35972.300000000003</v>
      </c>
      <c r="U33" s="29">
        <v>13821.21</v>
      </c>
      <c r="V33" s="29">
        <v>5593.16</v>
      </c>
      <c r="W33" s="29">
        <v>1671.04</v>
      </c>
      <c r="X33" s="29">
        <v>961</v>
      </c>
    </row>
    <row r="34" spans="1:24" ht="15" customHeight="1">
      <c r="A34" s="26">
        <v>1953</v>
      </c>
      <c r="B34" s="29">
        <v>9664886.3299999963</v>
      </c>
      <c r="C34" s="29">
        <v>289739.61</v>
      </c>
      <c r="D34" s="29">
        <v>1013045.65</v>
      </c>
      <c r="E34" s="29">
        <v>1068571.8</v>
      </c>
      <c r="F34" s="29">
        <v>867725.06</v>
      </c>
      <c r="G34" s="29">
        <v>782451.93</v>
      </c>
      <c r="H34" s="29">
        <v>749117.81</v>
      </c>
      <c r="I34" s="29">
        <v>768280.26</v>
      </c>
      <c r="J34" s="29">
        <v>736950.95</v>
      </c>
      <c r="K34" s="29">
        <v>624203.77</v>
      </c>
      <c r="L34" s="29">
        <v>601733.97</v>
      </c>
      <c r="M34" s="29">
        <v>532635.68000000005</v>
      </c>
      <c r="N34" s="29">
        <v>474896.95</v>
      </c>
      <c r="O34" s="29">
        <v>378335.38</v>
      </c>
      <c r="P34" s="29">
        <v>296071.90999999997</v>
      </c>
      <c r="Q34" s="29">
        <v>208332.02</v>
      </c>
      <c r="R34" s="29">
        <v>137229.49</v>
      </c>
      <c r="S34" s="29">
        <v>74929.789999999994</v>
      </c>
      <c r="T34" s="29">
        <v>37898.589999999997</v>
      </c>
      <c r="U34" s="29">
        <v>14272.29</v>
      </c>
      <c r="V34" s="29">
        <v>5853.37</v>
      </c>
      <c r="W34" s="29">
        <v>1645.85</v>
      </c>
      <c r="X34" s="29">
        <v>964.2</v>
      </c>
    </row>
    <row r="35" spans="1:24" ht="15" customHeight="1">
      <c r="A35" s="26">
        <v>1954</v>
      </c>
      <c r="B35" s="29">
        <v>9853152.1399999987</v>
      </c>
      <c r="C35" s="29">
        <v>304071.38</v>
      </c>
      <c r="D35" s="29">
        <v>1051132.68</v>
      </c>
      <c r="E35" s="29">
        <v>1113993.3400000001</v>
      </c>
      <c r="F35" s="29">
        <v>887197</v>
      </c>
      <c r="G35" s="29">
        <v>791665.5</v>
      </c>
      <c r="H35" s="29">
        <v>752192.26</v>
      </c>
      <c r="I35" s="29">
        <v>760775.24</v>
      </c>
      <c r="J35" s="29">
        <v>732965.5</v>
      </c>
      <c r="K35" s="29">
        <v>645303.25</v>
      </c>
      <c r="L35" s="29">
        <v>604086.51</v>
      </c>
      <c r="M35" s="29">
        <v>544378.51</v>
      </c>
      <c r="N35" s="29">
        <v>469062.26</v>
      </c>
      <c r="O35" s="29">
        <v>394470.51</v>
      </c>
      <c r="P35" s="29">
        <v>305664.25</v>
      </c>
      <c r="Q35" s="29">
        <v>212975.75</v>
      </c>
      <c r="R35" s="29">
        <v>141623.92000000001</v>
      </c>
      <c r="S35" s="29">
        <v>78501.55</v>
      </c>
      <c r="T35" s="29">
        <v>39214.6</v>
      </c>
      <c r="U35" s="29">
        <v>15086.24</v>
      </c>
      <c r="V35" s="29">
        <v>5556.87</v>
      </c>
      <c r="W35" s="29">
        <v>2287.12</v>
      </c>
      <c r="X35" s="29">
        <v>947.9</v>
      </c>
    </row>
    <row r="36" spans="1:24" ht="15" customHeight="1">
      <c r="A36" s="26">
        <v>1955</v>
      </c>
      <c r="B36" s="29">
        <v>10055398.25</v>
      </c>
      <c r="C36" s="29">
        <v>315092.5</v>
      </c>
      <c r="D36" s="29">
        <v>1090085.17</v>
      </c>
      <c r="E36" s="29">
        <v>1175719.92</v>
      </c>
      <c r="F36" s="29">
        <v>918357.56</v>
      </c>
      <c r="G36" s="29">
        <v>788780.58</v>
      </c>
      <c r="H36" s="29">
        <v>757006.15</v>
      </c>
      <c r="I36" s="29">
        <v>744223.51</v>
      </c>
      <c r="J36" s="29">
        <v>746706.36</v>
      </c>
      <c r="K36" s="29">
        <v>661000.63</v>
      </c>
      <c r="L36" s="29">
        <v>598096.75</v>
      </c>
      <c r="M36" s="29">
        <v>557847.28</v>
      </c>
      <c r="N36" s="29">
        <v>468233.09</v>
      </c>
      <c r="O36" s="29">
        <v>405035.08</v>
      </c>
      <c r="P36" s="29">
        <v>315249.13</v>
      </c>
      <c r="Q36" s="29">
        <v>219726.18</v>
      </c>
      <c r="R36" s="29">
        <v>146116.54999999999</v>
      </c>
      <c r="S36" s="29">
        <v>82026.11</v>
      </c>
      <c r="T36" s="29">
        <v>41036.730000000003</v>
      </c>
      <c r="U36" s="29">
        <v>15928.54</v>
      </c>
      <c r="V36" s="29">
        <v>5705.91</v>
      </c>
      <c r="W36" s="29">
        <v>2493.8200000000002</v>
      </c>
      <c r="X36" s="29">
        <v>930.7</v>
      </c>
    </row>
    <row r="37" spans="1:24" ht="15" customHeight="1">
      <c r="A37" s="26">
        <v>1956</v>
      </c>
      <c r="B37" s="29">
        <v>10269129.810000001</v>
      </c>
      <c r="C37" s="29">
        <v>330635.69</v>
      </c>
      <c r="D37" s="29">
        <v>1136377.8600000001</v>
      </c>
      <c r="E37" s="29">
        <v>1214920.42</v>
      </c>
      <c r="F37" s="29">
        <v>960729.96</v>
      </c>
      <c r="G37" s="29">
        <v>797969.38</v>
      </c>
      <c r="H37" s="29">
        <v>762119.28</v>
      </c>
      <c r="I37" s="29">
        <v>738842.75</v>
      </c>
      <c r="J37" s="29">
        <v>747345.45</v>
      </c>
      <c r="K37" s="29">
        <v>685180.05</v>
      </c>
      <c r="L37" s="29">
        <v>588082.36</v>
      </c>
      <c r="M37" s="29">
        <v>571464.4</v>
      </c>
      <c r="N37" s="29">
        <v>474383.88</v>
      </c>
      <c r="O37" s="29">
        <v>408458.52</v>
      </c>
      <c r="P37" s="29">
        <v>320576.32</v>
      </c>
      <c r="Q37" s="29">
        <v>228746.51</v>
      </c>
      <c r="R37" s="29">
        <v>148444.9</v>
      </c>
      <c r="S37" s="29">
        <v>85960.75</v>
      </c>
      <c r="T37" s="29">
        <v>42563.55</v>
      </c>
      <c r="U37" s="29">
        <v>17060.740000000002</v>
      </c>
      <c r="V37" s="29">
        <v>5821.28</v>
      </c>
      <c r="W37" s="29">
        <v>2538.2600000000002</v>
      </c>
      <c r="X37" s="29">
        <v>907.5</v>
      </c>
    </row>
    <row r="38" spans="1:24" ht="15" customHeight="1">
      <c r="A38" s="26">
        <v>1957</v>
      </c>
      <c r="B38" s="29">
        <v>10485284.220000001</v>
      </c>
      <c r="C38" s="29">
        <v>334383.14</v>
      </c>
      <c r="D38" s="29">
        <v>1183668.6499999999</v>
      </c>
      <c r="E38" s="29">
        <v>1252210.3700000001</v>
      </c>
      <c r="F38" s="29">
        <v>1003576.84</v>
      </c>
      <c r="G38" s="29">
        <v>818016.37</v>
      </c>
      <c r="H38" s="29">
        <v>761774.71</v>
      </c>
      <c r="I38" s="29">
        <v>740949.11</v>
      </c>
      <c r="J38" s="29">
        <v>746908.77</v>
      </c>
      <c r="K38" s="29">
        <v>697165.5</v>
      </c>
      <c r="L38" s="29">
        <v>600115.32999999996</v>
      </c>
      <c r="M38" s="29">
        <v>568636.35</v>
      </c>
      <c r="N38" s="29">
        <v>485300.81</v>
      </c>
      <c r="O38" s="29">
        <v>417419.68</v>
      </c>
      <c r="P38" s="29">
        <v>324582.09000000003</v>
      </c>
      <c r="Q38" s="29">
        <v>236932.27</v>
      </c>
      <c r="R38" s="29">
        <v>152493.82</v>
      </c>
      <c r="S38" s="29">
        <v>90005.56</v>
      </c>
      <c r="T38" s="29">
        <v>43533.440000000002</v>
      </c>
      <c r="U38" s="29">
        <v>18183.32</v>
      </c>
      <c r="V38" s="29">
        <v>5880.39</v>
      </c>
      <c r="W38" s="29">
        <v>2659.66</v>
      </c>
      <c r="X38" s="29">
        <v>888.04</v>
      </c>
    </row>
    <row r="39" spans="1:24" ht="15" customHeight="1">
      <c r="A39" s="26">
        <v>1958</v>
      </c>
      <c r="B39" s="29">
        <v>10697507.260000004</v>
      </c>
      <c r="C39" s="29">
        <v>343433.69</v>
      </c>
      <c r="D39" s="29">
        <v>1216649.3500000001</v>
      </c>
      <c r="E39" s="29">
        <v>1295732.47</v>
      </c>
      <c r="F39" s="29">
        <v>1047106.08</v>
      </c>
      <c r="G39" s="29">
        <v>843888.21</v>
      </c>
      <c r="H39" s="29">
        <v>768698.53</v>
      </c>
      <c r="I39" s="29">
        <v>738890.31</v>
      </c>
      <c r="J39" s="29">
        <v>745557.17</v>
      </c>
      <c r="K39" s="29">
        <v>703750.38</v>
      </c>
      <c r="L39" s="29">
        <v>608651.93999999994</v>
      </c>
      <c r="M39" s="29">
        <v>571225.84</v>
      </c>
      <c r="N39" s="29">
        <v>494337.8</v>
      </c>
      <c r="O39" s="29">
        <v>426085.73</v>
      </c>
      <c r="P39" s="29">
        <v>326321.23</v>
      </c>
      <c r="Q39" s="29">
        <v>243747.71</v>
      </c>
      <c r="R39" s="29">
        <v>155531.01</v>
      </c>
      <c r="S39" s="29">
        <v>94638.23</v>
      </c>
      <c r="T39" s="29">
        <v>44715.32</v>
      </c>
      <c r="U39" s="29">
        <v>18960.14</v>
      </c>
      <c r="V39" s="29">
        <v>5966.7</v>
      </c>
      <c r="W39" s="29">
        <v>2744.67</v>
      </c>
      <c r="X39" s="29">
        <v>874.75</v>
      </c>
    </row>
    <row r="40" spans="1:24" ht="15" customHeight="1">
      <c r="A40" s="26">
        <v>1959</v>
      </c>
      <c r="B40" s="29">
        <v>11153496.27</v>
      </c>
      <c r="C40" s="29">
        <v>345397.11</v>
      </c>
      <c r="D40" s="29">
        <v>1268734.8999999999</v>
      </c>
      <c r="E40" s="29">
        <v>1374928</v>
      </c>
      <c r="F40" s="29">
        <v>1121791.01</v>
      </c>
      <c r="G40" s="29">
        <v>894280</v>
      </c>
      <c r="H40" s="29">
        <v>788692.01</v>
      </c>
      <c r="I40" s="29">
        <v>751104.99</v>
      </c>
      <c r="J40" s="29">
        <v>761776.01</v>
      </c>
      <c r="K40" s="29">
        <v>728654.01</v>
      </c>
      <c r="L40" s="29">
        <v>635734.99</v>
      </c>
      <c r="M40" s="29">
        <v>587339</v>
      </c>
      <c r="N40" s="29">
        <v>517972.99</v>
      </c>
      <c r="O40" s="29">
        <v>431988.01</v>
      </c>
      <c r="P40" s="29">
        <v>348337.99</v>
      </c>
      <c r="Q40" s="29">
        <v>254682.01</v>
      </c>
      <c r="R40" s="29">
        <v>161902</v>
      </c>
      <c r="S40" s="29">
        <v>101484.2</v>
      </c>
      <c r="T40" s="29">
        <v>47329.23</v>
      </c>
      <c r="U40" s="29">
        <v>20935.689999999999</v>
      </c>
      <c r="V40" s="29">
        <v>7327.73</v>
      </c>
      <c r="W40" s="29">
        <v>2211.0700000000002</v>
      </c>
      <c r="X40" s="29">
        <v>893.32</v>
      </c>
    </row>
    <row r="41" spans="1:24" ht="15" customHeight="1">
      <c r="A41" s="26">
        <v>1960</v>
      </c>
      <c r="B41" s="29">
        <v>11415363.090000004</v>
      </c>
      <c r="C41" s="29">
        <v>354179.03</v>
      </c>
      <c r="D41" s="29">
        <v>1283963.1399999999</v>
      </c>
      <c r="E41" s="29">
        <v>1428131.42</v>
      </c>
      <c r="F41" s="29">
        <v>1191512.8999999999</v>
      </c>
      <c r="G41" s="29">
        <v>931508.95</v>
      </c>
      <c r="H41" s="29">
        <v>786409.44</v>
      </c>
      <c r="I41" s="29">
        <v>757150.07</v>
      </c>
      <c r="J41" s="29">
        <v>753543.6</v>
      </c>
      <c r="K41" s="29">
        <v>743069.54</v>
      </c>
      <c r="L41" s="29">
        <v>659434.62</v>
      </c>
      <c r="M41" s="29">
        <v>580836.11</v>
      </c>
      <c r="N41" s="29">
        <v>532771.82999999996</v>
      </c>
      <c r="O41" s="29">
        <v>432989.64</v>
      </c>
      <c r="P41" s="29">
        <v>360500.98</v>
      </c>
      <c r="Q41" s="29">
        <v>263245.73</v>
      </c>
      <c r="R41" s="29">
        <v>168964.48000000001</v>
      </c>
      <c r="S41" s="29">
        <v>103888.14</v>
      </c>
      <c r="T41" s="29">
        <v>50298.43</v>
      </c>
      <c r="U41" s="29">
        <v>21811.33</v>
      </c>
      <c r="V41" s="29">
        <v>7888.59</v>
      </c>
      <c r="W41" s="29">
        <v>2341.73</v>
      </c>
      <c r="X41" s="29">
        <v>923.39</v>
      </c>
    </row>
    <row r="42" spans="1:24" ht="15" customHeight="1">
      <c r="A42" s="26">
        <v>1961</v>
      </c>
      <c r="B42" s="29">
        <v>11667245.640000002</v>
      </c>
      <c r="C42" s="29">
        <v>351283.03</v>
      </c>
      <c r="D42" s="29">
        <v>1305861.2</v>
      </c>
      <c r="E42" s="29">
        <v>1482168.66</v>
      </c>
      <c r="F42" s="29">
        <v>1238863.6599999999</v>
      </c>
      <c r="G42" s="29">
        <v>974103.43</v>
      </c>
      <c r="H42" s="29">
        <v>805849.77</v>
      </c>
      <c r="I42" s="29">
        <v>769388.75</v>
      </c>
      <c r="J42" s="29">
        <v>748997.26</v>
      </c>
      <c r="K42" s="29">
        <v>746707.83</v>
      </c>
      <c r="L42" s="29">
        <v>682451.75</v>
      </c>
      <c r="M42" s="29">
        <v>577222.5</v>
      </c>
      <c r="N42" s="29">
        <v>544041.77</v>
      </c>
      <c r="O42" s="29">
        <v>441380.56</v>
      </c>
      <c r="P42" s="29">
        <v>363647.99</v>
      </c>
      <c r="Q42" s="29">
        <v>267790.98</v>
      </c>
      <c r="R42" s="29">
        <v>176381.58</v>
      </c>
      <c r="S42" s="29">
        <v>104063.96</v>
      </c>
      <c r="T42" s="29">
        <v>53083.91</v>
      </c>
      <c r="U42" s="29">
        <v>22269.01</v>
      </c>
      <c r="V42" s="29">
        <v>8411.73</v>
      </c>
      <c r="W42" s="29">
        <v>2365.35</v>
      </c>
      <c r="X42" s="29">
        <v>910.96</v>
      </c>
    </row>
    <row r="43" spans="1:24" ht="15" customHeight="1">
      <c r="A43" s="26">
        <v>1962</v>
      </c>
      <c r="B43" s="29">
        <v>11915936.120000001</v>
      </c>
      <c r="C43" s="29">
        <v>347713.27</v>
      </c>
      <c r="D43" s="29">
        <v>1320447.06</v>
      </c>
      <c r="E43" s="29">
        <v>1529561.48</v>
      </c>
      <c r="F43" s="29">
        <v>1283886.6100000001</v>
      </c>
      <c r="G43" s="29">
        <v>1010737.69</v>
      </c>
      <c r="H43" s="29">
        <v>844109.98</v>
      </c>
      <c r="I43" s="29">
        <v>770172.83</v>
      </c>
      <c r="J43" s="29">
        <v>755032.48</v>
      </c>
      <c r="K43" s="29">
        <v>747976.55</v>
      </c>
      <c r="L43" s="29">
        <v>699103.48</v>
      </c>
      <c r="M43" s="29">
        <v>585488.80000000005</v>
      </c>
      <c r="N43" s="29">
        <v>547052.73</v>
      </c>
      <c r="O43" s="29">
        <v>452819.85</v>
      </c>
      <c r="P43" s="29">
        <v>373163.04</v>
      </c>
      <c r="Q43" s="29">
        <v>269768.40000000002</v>
      </c>
      <c r="R43" s="29">
        <v>182019.78</v>
      </c>
      <c r="S43" s="29">
        <v>106166.99</v>
      </c>
      <c r="T43" s="29">
        <v>56237.01</v>
      </c>
      <c r="U43" s="29">
        <v>22439.05</v>
      </c>
      <c r="V43" s="29">
        <v>8736.6200000000008</v>
      </c>
      <c r="W43" s="29">
        <v>2373.42</v>
      </c>
      <c r="X43" s="29">
        <v>929</v>
      </c>
    </row>
    <row r="44" spans="1:24" ht="15" customHeight="1">
      <c r="A44" s="26">
        <v>1963</v>
      </c>
      <c r="B44" s="29">
        <v>12167294.789999999</v>
      </c>
      <c r="C44" s="29">
        <v>346687.03</v>
      </c>
      <c r="D44" s="29">
        <v>1329636.6599999999</v>
      </c>
      <c r="E44" s="29">
        <v>1569184.03</v>
      </c>
      <c r="F44" s="29">
        <v>1333057.01</v>
      </c>
      <c r="G44" s="29">
        <v>1054040.22</v>
      </c>
      <c r="H44" s="29">
        <v>880647.65</v>
      </c>
      <c r="I44" s="29">
        <v>782318.71</v>
      </c>
      <c r="J44" s="29">
        <v>755549.15</v>
      </c>
      <c r="K44" s="29">
        <v>750432.23</v>
      </c>
      <c r="L44" s="29">
        <v>707630.96</v>
      </c>
      <c r="M44" s="29">
        <v>596280.93000000005</v>
      </c>
      <c r="N44" s="29">
        <v>553889.89</v>
      </c>
      <c r="O44" s="29">
        <v>462276.35</v>
      </c>
      <c r="P44" s="29">
        <v>382793.09</v>
      </c>
      <c r="Q44" s="29">
        <v>272793.11</v>
      </c>
      <c r="R44" s="29">
        <v>185687.5</v>
      </c>
      <c r="S44" s="29">
        <v>109573.64</v>
      </c>
      <c r="T44" s="29">
        <v>59474.07</v>
      </c>
      <c r="U44" s="29">
        <v>22932.560000000001</v>
      </c>
      <c r="V44" s="29">
        <v>8991.5</v>
      </c>
      <c r="W44" s="29">
        <v>2476.5</v>
      </c>
      <c r="X44" s="29">
        <v>942</v>
      </c>
    </row>
    <row r="45" spans="1:24" ht="15" customHeight="1">
      <c r="A45" s="26">
        <v>1964</v>
      </c>
      <c r="B45" s="29">
        <v>12405515.510000002</v>
      </c>
      <c r="C45" s="29">
        <v>338107.78</v>
      </c>
      <c r="D45" s="29">
        <v>1331947.6200000001</v>
      </c>
      <c r="E45" s="29">
        <v>1599016.16</v>
      </c>
      <c r="F45" s="29">
        <v>1383641.7</v>
      </c>
      <c r="G45" s="29">
        <v>1106056.7</v>
      </c>
      <c r="H45" s="29">
        <v>907651.23</v>
      </c>
      <c r="I45" s="29">
        <v>801979.52</v>
      </c>
      <c r="J45" s="29">
        <v>753530.78</v>
      </c>
      <c r="K45" s="29">
        <v>756095.71</v>
      </c>
      <c r="L45" s="29">
        <v>715384.14</v>
      </c>
      <c r="M45" s="29">
        <v>614012.12</v>
      </c>
      <c r="N45" s="29">
        <v>554336.54</v>
      </c>
      <c r="O45" s="29">
        <v>474939.68</v>
      </c>
      <c r="P45" s="29">
        <v>380833.3</v>
      </c>
      <c r="Q45" s="29">
        <v>287221.36</v>
      </c>
      <c r="R45" s="29">
        <v>189554.9</v>
      </c>
      <c r="S45" s="29">
        <v>112866.05</v>
      </c>
      <c r="T45" s="29">
        <v>61630.400000000001</v>
      </c>
      <c r="U45" s="29">
        <v>24038.82</v>
      </c>
      <c r="V45" s="29">
        <v>9010</v>
      </c>
      <c r="W45" s="29">
        <v>2696.5</v>
      </c>
      <c r="X45" s="29">
        <v>964.5</v>
      </c>
    </row>
    <row r="46" spans="1:24" ht="15" customHeight="1">
      <c r="A46" s="26">
        <v>1965</v>
      </c>
      <c r="B46" s="29">
        <v>12631610.539999999</v>
      </c>
      <c r="C46" s="29">
        <v>328418.51</v>
      </c>
      <c r="D46" s="29">
        <v>1319534.3999999999</v>
      </c>
      <c r="E46" s="29">
        <v>1622741.22</v>
      </c>
      <c r="F46" s="29">
        <v>1442635.05</v>
      </c>
      <c r="G46" s="29">
        <v>1178334.1200000001</v>
      </c>
      <c r="H46" s="29">
        <v>925512.24</v>
      </c>
      <c r="I46" s="29">
        <v>810619.79</v>
      </c>
      <c r="J46" s="29">
        <v>760760.78</v>
      </c>
      <c r="K46" s="29">
        <v>751132.55</v>
      </c>
      <c r="L46" s="29">
        <v>726331.7</v>
      </c>
      <c r="M46" s="29">
        <v>637257.84</v>
      </c>
      <c r="N46" s="29">
        <v>545321.6</v>
      </c>
      <c r="O46" s="29">
        <v>487686.32</v>
      </c>
      <c r="P46" s="29">
        <v>382535.37</v>
      </c>
      <c r="Q46" s="29">
        <v>298241.40000000002</v>
      </c>
      <c r="R46" s="29">
        <v>196402.45</v>
      </c>
      <c r="S46" s="29">
        <v>116828.02</v>
      </c>
      <c r="T46" s="29">
        <v>62785.88</v>
      </c>
      <c r="U46" s="29">
        <v>25443.3</v>
      </c>
      <c r="V46" s="29">
        <v>9136</v>
      </c>
      <c r="W46" s="29">
        <v>2954.5</v>
      </c>
      <c r="X46" s="29">
        <v>997.5</v>
      </c>
    </row>
    <row r="47" spans="1:24" ht="15" customHeight="1">
      <c r="A47" s="26">
        <v>1966</v>
      </c>
      <c r="B47" s="29">
        <v>12842710.290000001</v>
      </c>
      <c r="C47" s="29">
        <v>311689.31</v>
      </c>
      <c r="D47" s="29">
        <v>1303907.1499999999</v>
      </c>
      <c r="E47" s="29">
        <v>1638745.56</v>
      </c>
      <c r="F47" s="29">
        <v>1499956.23</v>
      </c>
      <c r="G47" s="29">
        <v>1224473.45</v>
      </c>
      <c r="H47" s="29">
        <v>963305.21</v>
      </c>
      <c r="I47" s="29">
        <v>833965.97</v>
      </c>
      <c r="J47" s="29">
        <v>769392.59</v>
      </c>
      <c r="K47" s="29">
        <v>748606.75</v>
      </c>
      <c r="L47" s="29">
        <v>728454.36</v>
      </c>
      <c r="M47" s="29">
        <v>661590.97</v>
      </c>
      <c r="N47" s="29">
        <v>542367.9</v>
      </c>
      <c r="O47" s="29">
        <v>497506.9</v>
      </c>
      <c r="P47" s="29">
        <v>391746.53</v>
      </c>
      <c r="Q47" s="29">
        <v>300177.37</v>
      </c>
      <c r="R47" s="29">
        <v>201296.2</v>
      </c>
      <c r="S47" s="29">
        <v>121726.5</v>
      </c>
      <c r="T47" s="29">
        <v>63252.65</v>
      </c>
      <c r="U47" s="29">
        <v>27098.06</v>
      </c>
      <c r="V47" s="29">
        <v>9248.6299999999992</v>
      </c>
      <c r="W47" s="29">
        <v>3195</v>
      </c>
      <c r="X47" s="29">
        <v>1007</v>
      </c>
    </row>
    <row r="48" spans="1:24" ht="15" customHeight="1">
      <c r="A48" s="26">
        <v>1967</v>
      </c>
      <c r="B48" s="29">
        <v>13039694.119999997</v>
      </c>
      <c r="C48" s="29">
        <v>304708.3</v>
      </c>
      <c r="D48" s="29">
        <v>1272400.55</v>
      </c>
      <c r="E48" s="29">
        <v>1652681.95</v>
      </c>
      <c r="F48" s="29">
        <v>1543831.08</v>
      </c>
      <c r="G48" s="29">
        <v>1278499.77</v>
      </c>
      <c r="H48" s="29">
        <v>990019.37</v>
      </c>
      <c r="I48" s="29">
        <v>872275.72</v>
      </c>
      <c r="J48" s="29">
        <v>771930.92</v>
      </c>
      <c r="K48" s="29">
        <v>754261.82</v>
      </c>
      <c r="L48" s="29">
        <v>728540.09</v>
      </c>
      <c r="M48" s="29">
        <v>681038.28</v>
      </c>
      <c r="N48" s="29">
        <v>545368.4</v>
      </c>
      <c r="O48" s="29">
        <v>502196.66</v>
      </c>
      <c r="P48" s="29">
        <v>399847.18</v>
      </c>
      <c r="Q48" s="29">
        <v>307892.7</v>
      </c>
      <c r="R48" s="29">
        <v>202846.6</v>
      </c>
      <c r="S48" s="29">
        <v>125226.94</v>
      </c>
      <c r="T48" s="29">
        <v>64429.52</v>
      </c>
      <c r="U48" s="29">
        <v>28199.51</v>
      </c>
      <c r="V48" s="29">
        <v>9147.76</v>
      </c>
      <c r="W48" s="29">
        <v>3310.5</v>
      </c>
      <c r="X48" s="29">
        <v>1040.5</v>
      </c>
    </row>
    <row r="49" spans="1:24" ht="15" customHeight="1">
      <c r="A49" s="26">
        <v>1968</v>
      </c>
      <c r="B49" s="29">
        <v>13242319.98</v>
      </c>
      <c r="C49" s="29">
        <v>298384.61</v>
      </c>
      <c r="D49" s="29">
        <v>1241419.94</v>
      </c>
      <c r="E49" s="29">
        <v>1663595.28</v>
      </c>
      <c r="F49" s="29">
        <v>1577091.86</v>
      </c>
      <c r="G49" s="29">
        <v>1337631.28</v>
      </c>
      <c r="H49" s="29">
        <v>1028724.56</v>
      </c>
      <c r="I49" s="29">
        <v>903466.16</v>
      </c>
      <c r="J49" s="29">
        <v>781431.7</v>
      </c>
      <c r="K49" s="29">
        <v>755301.07</v>
      </c>
      <c r="L49" s="29">
        <v>732195.97</v>
      </c>
      <c r="M49" s="29">
        <v>689967.27</v>
      </c>
      <c r="N49" s="29">
        <v>556327.06000000006</v>
      </c>
      <c r="O49" s="29">
        <v>509580.76</v>
      </c>
      <c r="P49" s="29">
        <v>407080.17</v>
      </c>
      <c r="Q49" s="29">
        <v>315545.27</v>
      </c>
      <c r="R49" s="29">
        <v>206506.51</v>
      </c>
      <c r="S49" s="29">
        <v>126501.96</v>
      </c>
      <c r="T49" s="29">
        <v>68028.070000000007</v>
      </c>
      <c r="U49" s="29">
        <v>29651.19</v>
      </c>
      <c r="V49" s="29">
        <v>9424.2900000000009</v>
      </c>
      <c r="W49" s="29">
        <v>3363.5</v>
      </c>
      <c r="X49" s="29">
        <v>1101.5</v>
      </c>
    </row>
    <row r="50" spans="1:24" ht="15" customHeight="1">
      <c r="A50" s="26">
        <v>1969</v>
      </c>
      <c r="B50" s="29">
        <v>13451983.390000001</v>
      </c>
      <c r="C50" s="29">
        <v>312529.05</v>
      </c>
      <c r="D50" s="29">
        <v>1216351.97</v>
      </c>
      <c r="E50" s="29">
        <v>1649061.99</v>
      </c>
      <c r="F50" s="29">
        <v>1611096.01</v>
      </c>
      <c r="G50" s="29">
        <v>1389964</v>
      </c>
      <c r="H50" s="29">
        <v>1082691</v>
      </c>
      <c r="I50" s="29">
        <v>915391</v>
      </c>
      <c r="J50" s="29">
        <v>810637.01</v>
      </c>
      <c r="K50" s="29">
        <v>749721.01</v>
      </c>
      <c r="L50" s="29">
        <v>741517.99</v>
      </c>
      <c r="M50" s="29">
        <v>690263</v>
      </c>
      <c r="N50" s="29">
        <v>579872</v>
      </c>
      <c r="O50" s="29">
        <v>506216</v>
      </c>
      <c r="P50" s="29">
        <v>418220.99</v>
      </c>
      <c r="Q50" s="29">
        <v>315204</v>
      </c>
      <c r="R50" s="29">
        <v>218344.01</v>
      </c>
      <c r="S50" s="29">
        <v>127527.06</v>
      </c>
      <c r="T50" s="29">
        <v>72445.740000000005</v>
      </c>
      <c r="U50" s="29">
        <v>30551.07</v>
      </c>
      <c r="V50" s="29">
        <v>9900.49</v>
      </c>
      <c r="W50" s="29">
        <v>3279.5</v>
      </c>
      <c r="X50" s="29">
        <v>1198.5</v>
      </c>
    </row>
    <row r="51" spans="1:24" ht="15" customHeight="1">
      <c r="A51" s="26">
        <v>1970</v>
      </c>
      <c r="B51" s="29">
        <v>13739238.719999999</v>
      </c>
      <c r="C51" s="29">
        <v>330646.48</v>
      </c>
      <c r="D51" s="29">
        <v>1206881.71</v>
      </c>
      <c r="E51" s="29">
        <v>1643259.84</v>
      </c>
      <c r="F51" s="29">
        <v>1636465.51</v>
      </c>
      <c r="G51" s="29">
        <v>1461304.09</v>
      </c>
      <c r="H51" s="29">
        <v>1176761.0900000001</v>
      </c>
      <c r="I51" s="29">
        <v>923217.08</v>
      </c>
      <c r="J51" s="29">
        <v>830324.87</v>
      </c>
      <c r="K51" s="29">
        <v>759800.36</v>
      </c>
      <c r="L51" s="29">
        <v>740766.44</v>
      </c>
      <c r="M51" s="29">
        <v>699247.09</v>
      </c>
      <c r="N51" s="29">
        <v>602182.06999999995</v>
      </c>
      <c r="O51" s="29">
        <v>497880.15</v>
      </c>
      <c r="P51" s="29">
        <v>429482.99</v>
      </c>
      <c r="Q51" s="29">
        <v>319167.63</v>
      </c>
      <c r="R51" s="29">
        <v>228550.12</v>
      </c>
      <c r="S51" s="29">
        <v>133794.42000000001</v>
      </c>
      <c r="T51" s="29">
        <v>72926.179999999993</v>
      </c>
      <c r="U51" s="29">
        <v>31402.34</v>
      </c>
      <c r="V51" s="29">
        <v>10616.26</v>
      </c>
      <c r="W51" s="29">
        <v>3268</v>
      </c>
      <c r="X51" s="29">
        <v>1294</v>
      </c>
    </row>
    <row r="52" spans="1:24" ht="15" customHeight="1">
      <c r="A52" s="26">
        <v>1971</v>
      </c>
      <c r="B52" s="29">
        <v>14020616.26</v>
      </c>
      <c r="C52" s="29">
        <v>324367.13</v>
      </c>
      <c r="D52" s="29">
        <v>1234405.94</v>
      </c>
      <c r="E52" s="29">
        <v>1625210.57</v>
      </c>
      <c r="F52" s="29">
        <v>1653150.95</v>
      </c>
      <c r="G52" s="29">
        <v>1525475.89</v>
      </c>
      <c r="H52" s="29">
        <v>1240081.6399999999</v>
      </c>
      <c r="I52" s="29">
        <v>970313.48</v>
      </c>
      <c r="J52" s="29">
        <v>857013.16</v>
      </c>
      <c r="K52" s="29">
        <v>768690.89</v>
      </c>
      <c r="L52" s="29">
        <v>740814.12</v>
      </c>
      <c r="M52" s="29">
        <v>702501.87</v>
      </c>
      <c r="N52" s="29">
        <v>624239.11</v>
      </c>
      <c r="O52" s="29">
        <v>498496.28</v>
      </c>
      <c r="P52" s="29">
        <v>437356.13</v>
      </c>
      <c r="Q52" s="29">
        <v>327723.25</v>
      </c>
      <c r="R52" s="29">
        <v>230009.59</v>
      </c>
      <c r="S52" s="29">
        <v>138283.84</v>
      </c>
      <c r="T52" s="29">
        <v>74742.8</v>
      </c>
      <c r="U52" s="29">
        <v>31827.55</v>
      </c>
      <c r="V52" s="29">
        <v>11312.94</v>
      </c>
      <c r="W52" s="29">
        <v>3235.13</v>
      </c>
      <c r="X52" s="29">
        <v>1364</v>
      </c>
    </row>
    <row r="53" spans="1:24" ht="15" customHeight="1">
      <c r="A53" s="26">
        <v>1972</v>
      </c>
      <c r="B53" s="29">
        <v>14273433.029999999</v>
      </c>
      <c r="C53" s="29">
        <v>302731.09000000003</v>
      </c>
      <c r="D53" s="29">
        <v>1249899.9099999999</v>
      </c>
      <c r="E53" s="29">
        <v>1595012.37</v>
      </c>
      <c r="F53" s="29">
        <v>1673431.29</v>
      </c>
      <c r="G53" s="29">
        <v>1572445.34</v>
      </c>
      <c r="H53" s="29">
        <v>1311329.01</v>
      </c>
      <c r="I53" s="29">
        <v>1011916.17</v>
      </c>
      <c r="J53" s="29">
        <v>893432.22</v>
      </c>
      <c r="K53" s="29">
        <v>779215.59</v>
      </c>
      <c r="L53" s="29">
        <v>746674.75</v>
      </c>
      <c r="M53" s="29">
        <v>706988.97</v>
      </c>
      <c r="N53" s="29">
        <v>642564.78</v>
      </c>
      <c r="O53" s="29">
        <v>503853.64</v>
      </c>
      <c r="P53" s="29">
        <v>443827.59</v>
      </c>
      <c r="Q53" s="29">
        <v>335533.36</v>
      </c>
      <c r="R53" s="29">
        <v>237204.96</v>
      </c>
      <c r="S53" s="29">
        <v>141432.76999999999</v>
      </c>
      <c r="T53" s="29">
        <v>76634.62</v>
      </c>
      <c r="U53" s="29">
        <v>32826.089999999997</v>
      </c>
      <c r="V53" s="29">
        <v>11845.25</v>
      </c>
      <c r="W53" s="29">
        <v>3225.26</v>
      </c>
      <c r="X53" s="29">
        <v>1408</v>
      </c>
    </row>
    <row r="54" spans="1:24" ht="15" customHeight="1">
      <c r="A54" s="26">
        <v>1973</v>
      </c>
      <c r="B54" s="29">
        <v>14531483.799999999</v>
      </c>
      <c r="C54" s="29">
        <v>294594.96000000002</v>
      </c>
      <c r="D54" s="29">
        <v>1250371.3999999999</v>
      </c>
      <c r="E54" s="29">
        <v>1572320.38</v>
      </c>
      <c r="F54" s="29">
        <v>1690732.85</v>
      </c>
      <c r="G54" s="29">
        <v>1609572.62</v>
      </c>
      <c r="H54" s="29">
        <v>1378464.02</v>
      </c>
      <c r="I54" s="29">
        <v>1074951.57</v>
      </c>
      <c r="J54" s="29">
        <v>922063.94</v>
      </c>
      <c r="K54" s="29">
        <v>795901.38</v>
      </c>
      <c r="L54" s="29">
        <v>749471.21</v>
      </c>
      <c r="M54" s="29">
        <v>713670</v>
      </c>
      <c r="N54" s="29">
        <v>651825.57999999996</v>
      </c>
      <c r="O54" s="29">
        <v>516569.44</v>
      </c>
      <c r="P54" s="29">
        <v>450325.16</v>
      </c>
      <c r="Q54" s="29">
        <v>341928.04</v>
      </c>
      <c r="R54" s="29">
        <v>243514.33</v>
      </c>
      <c r="S54" s="29">
        <v>145541.60999999999</v>
      </c>
      <c r="T54" s="29">
        <v>77842.11</v>
      </c>
      <c r="U54" s="29">
        <v>34524</v>
      </c>
      <c r="V54" s="29">
        <v>12521.91</v>
      </c>
      <c r="W54" s="29">
        <v>3339.29</v>
      </c>
      <c r="X54" s="29">
        <v>1438</v>
      </c>
    </row>
    <row r="55" spans="1:24" ht="15" customHeight="1">
      <c r="A55" s="26">
        <v>1974</v>
      </c>
      <c r="B55" s="29">
        <v>14796696.190000003</v>
      </c>
      <c r="C55" s="29">
        <v>299950.84999999998</v>
      </c>
      <c r="D55" s="29">
        <v>1237963.8700000001</v>
      </c>
      <c r="E55" s="29">
        <v>1561441.73</v>
      </c>
      <c r="F55" s="29">
        <v>1692756.99</v>
      </c>
      <c r="G55" s="29">
        <v>1642286.5</v>
      </c>
      <c r="H55" s="29">
        <v>1436944</v>
      </c>
      <c r="I55" s="29">
        <v>1152358.75</v>
      </c>
      <c r="J55" s="29">
        <v>942859.25</v>
      </c>
      <c r="K55" s="29">
        <v>825837.76</v>
      </c>
      <c r="L55" s="29">
        <v>750181.5</v>
      </c>
      <c r="M55" s="29">
        <v>722908.01</v>
      </c>
      <c r="N55" s="29">
        <v>657132.25</v>
      </c>
      <c r="O55" s="29">
        <v>536131.99</v>
      </c>
      <c r="P55" s="29">
        <v>451131.5</v>
      </c>
      <c r="Q55" s="29">
        <v>351959.25</v>
      </c>
      <c r="R55" s="29">
        <v>246937.82</v>
      </c>
      <c r="S55" s="29">
        <v>153829.82999999999</v>
      </c>
      <c r="T55" s="29">
        <v>79869.81</v>
      </c>
      <c r="U55" s="29">
        <v>36322.629999999997</v>
      </c>
      <c r="V55" s="29">
        <v>12901.91</v>
      </c>
      <c r="W55" s="29">
        <v>3585.49</v>
      </c>
      <c r="X55" s="29">
        <v>1404.5</v>
      </c>
    </row>
    <row r="56" spans="1:24" ht="15" customHeight="1">
      <c r="A56" s="26">
        <v>1975</v>
      </c>
      <c r="B56" s="29">
        <v>15067823.709999999</v>
      </c>
      <c r="C56" s="29">
        <v>300052.08</v>
      </c>
      <c r="D56" s="29">
        <v>1210587.67</v>
      </c>
      <c r="E56" s="29">
        <v>1577261.92</v>
      </c>
      <c r="F56" s="29">
        <v>1688455.6</v>
      </c>
      <c r="G56" s="29">
        <v>1666338.87</v>
      </c>
      <c r="H56" s="29">
        <v>1496159.85</v>
      </c>
      <c r="I56" s="29">
        <v>1251087.1599999999</v>
      </c>
      <c r="J56" s="29">
        <v>957729.11</v>
      </c>
      <c r="K56" s="29">
        <v>848025.3</v>
      </c>
      <c r="L56" s="29">
        <v>760804.35</v>
      </c>
      <c r="M56" s="29">
        <v>726046.88</v>
      </c>
      <c r="N56" s="29">
        <v>667324.57999999996</v>
      </c>
      <c r="O56" s="29">
        <v>553713.91</v>
      </c>
      <c r="P56" s="29">
        <v>450301.54</v>
      </c>
      <c r="Q56" s="29">
        <v>360758.26</v>
      </c>
      <c r="R56" s="29">
        <v>251937.15</v>
      </c>
      <c r="S56" s="29">
        <v>161316.69</v>
      </c>
      <c r="T56" s="29">
        <v>84494.11</v>
      </c>
      <c r="U56" s="29">
        <v>36789.879999999997</v>
      </c>
      <c r="V56" s="29">
        <v>13317.54</v>
      </c>
      <c r="W56" s="29">
        <v>3884.76</v>
      </c>
      <c r="X56" s="29">
        <v>1436.5</v>
      </c>
    </row>
    <row r="57" spans="1:24" ht="15" customHeight="1">
      <c r="A57" s="26">
        <v>1976</v>
      </c>
      <c r="B57" s="29">
        <v>15360816.040000001</v>
      </c>
      <c r="C57" s="29">
        <v>318850.19</v>
      </c>
      <c r="D57" s="29">
        <v>1198393.48</v>
      </c>
      <c r="E57" s="29">
        <v>1592589.78</v>
      </c>
      <c r="F57" s="29">
        <v>1668106.06</v>
      </c>
      <c r="G57" s="29">
        <v>1682776.81</v>
      </c>
      <c r="H57" s="29">
        <v>1557204.91</v>
      </c>
      <c r="I57" s="29">
        <v>1309817.18</v>
      </c>
      <c r="J57" s="29">
        <v>1011873.57</v>
      </c>
      <c r="K57" s="29">
        <v>877764.15</v>
      </c>
      <c r="L57" s="29">
        <v>772582.5</v>
      </c>
      <c r="M57" s="29">
        <v>729542.55</v>
      </c>
      <c r="N57" s="29">
        <v>675282.89</v>
      </c>
      <c r="O57" s="29">
        <v>572144.87</v>
      </c>
      <c r="P57" s="29">
        <v>454785.62</v>
      </c>
      <c r="Q57" s="29">
        <v>368511.47</v>
      </c>
      <c r="R57" s="29">
        <v>259861.83</v>
      </c>
      <c r="S57" s="29">
        <v>165127.92000000001</v>
      </c>
      <c r="T57" s="29">
        <v>88452.74</v>
      </c>
      <c r="U57" s="29">
        <v>38113.410000000003</v>
      </c>
      <c r="V57" s="29">
        <v>13469.04</v>
      </c>
      <c r="W57" s="29">
        <v>4157.9399999999996</v>
      </c>
      <c r="X57" s="29">
        <v>1407.13</v>
      </c>
    </row>
    <row r="58" spans="1:24" ht="15" customHeight="1">
      <c r="A58" s="26">
        <v>1977</v>
      </c>
      <c r="B58" s="29">
        <v>15657413.979999997</v>
      </c>
      <c r="C58" s="29">
        <v>322242.53999999998</v>
      </c>
      <c r="D58" s="29">
        <v>1211619.49</v>
      </c>
      <c r="E58" s="29">
        <v>1603908.37</v>
      </c>
      <c r="F58" s="29">
        <v>1639947.8</v>
      </c>
      <c r="G58" s="29">
        <v>1703792.54</v>
      </c>
      <c r="H58" s="29">
        <v>1603109.3</v>
      </c>
      <c r="I58" s="29">
        <v>1371944</v>
      </c>
      <c r="J58" s="29">
        <v>1066531.47</v>
      </c>
      <c r="K58" s="29">
        <v>911388.66</v>
      </c>
      <c r="L58" s="29">
        <v>790687.96</v>
      </c>
      <c r="M58" s="29">
        <v>734905.2</v>
      </c>
      <c r="N58" s="29">
        <v>682854.67</v>
      </c>
      <c r="O58" s="29">
        <v>588809.46</v>
      </c>
      <c r="P58" s="29">
        <v>461548.55</v>
      </c>
      <c r="Q58" s="29">
        <v>375068.74</v>
      </c>
      <c r="R58" s="29">
        <v>267162.84000000003</v>
      </c>
      <c r="S58" s="29">
        <v>170820.27</v>
      </c>
      <c r="T58" s="29">
        <v>91694.27</v>
      </c>
      <c r="U58" s="29">
        <v>39689.83</v>
      </c>
      <c r="V58" s="29">
        <v>14010.51</v>
      </c>
      <c r="W58" s="29">
        <v>4317.75</v>
      </c>
      <c r="X58" s="29">
        <v>1359.76</v>
      </c>
    </row>
    <row r="59" spans="1:24" ht="15" customHeight="1">
      <c r="A59" s="26">
        <v>1978</v>
      </c>
      <c r="B59" s="29">
        <v>15975647.290000007</v>
      </c>
      <c r="C59" s="29">
        <v>337738.78</v>
      </c>
      <c r="D59" s="29">
        <v>1238724.45</v>
      </c>
      <c r="E59" s="29">
        <v>1601780.2</v>
      </c>
      <c r="F59" s="29">
        <v>1617886.4</v>
      </c>
      <c r="G59" s="29">
        <v>1721437.51</v>
      </c>
      <c r="H59" s="29">
        <v>1640432.5</v>
      </c>
      <c r="I59" s="29">
        <v>1427607.62</v>
      </c>
      <c r="J59" s="29">
        <v>1140988.3999999999</v>
      </c>
      <c r="K59" s="29">
        <v>940145.29</v>
      </c>
      <c r="L59" s="29">
        <v>813203.87</v>
      </c>
      <c r="M59" s="29">
        <v>739984.38</v>
      </c>
      <c r="N59" s="29">
        <v>691081.59</v>
      </c>
      <c r="O59" s="29">
        <v>602523.13</v>
      </c>
      <c r="P59" s="29">
        <v>472053.38</v>
      </c>
      <c r="Q59" s="29">
        <v>381605.06</v>
      </c>
      <c r="R59" s="29">
        <v>274518.3</v>
      </c>
      <c r="S59" s="29">
        <v>176420.13</v>
      </c>
      <c r="T59" s="29">
        <v>95898.559999999998</v>
      </c>
      <c r="U59" s="29">
        <v>40966.980000000003</v>
      </c>
      <c r="V59" s="29">
        <v>14697.56</v>
      </c>
      <c r="W59" s="29">
        <v>4599.41</v>
      </c>
      <c r="X59" s="29">
        <v>1353.79</v>
      </c>
    </row>
    <row r="60" spans="1:24" ht="15" customHeight="1">
      <c r="A60" s="26">
        <v>1979</v>
      </c>
      <c r="B60" s="29">
        <v>16325240.050000001</v>
      </c>
      <c r="C60" s="29">
        <v>360543.62</v>
      </c>
      <c r="D60" s="29">
        <v>1285090.3799999999</v>
      </c>
      <c r="E60" s="29">
        <v>1602729</v>
      </c>
      <c r="F60" s="29">
        <v>1605710.01</v>
      </c>
      <c r="G60" s="29">
        <v>1735282</v>
      </c>
      <c r="H60" s="29">
        <v>1664977.99</v>
      </c>
      <c r="I60" s="29">
        <v>1481342.99</v>
      </c>
      <c r="J60" s="29">
        <v>1223036.99</v>
      </c>
      <c r="K60" s="29">
        <v>970133.01</v>
      </c>
      <c r="L60" s="29">
        <v>839026</v>
      </c>
      <c r="M60" s="29">
        <v>746614.01</v>
      </c>
      <c r="N60" s="29">
        <v>698502.99</v>
      </c>
      <c r="O60" s="29">
        <v>615090</v>
      </c>
      <c r="P60" s="29">
        <v>484036</v>
      </c>
      <c r="Q60" s="29">
        <v>386313</v>
      </c>
      <c r="R60" s="29">
        <v>281485</v>
      </c>
      <c r="S60" s="29">
        <v>181802.68</v>
      </c>
      <c r="T60" s="29">
        <v>99410.05</v>
      </c>
      <c r="U60" s="29">
        <v>42625.78</v>
      </c>
      <c r="V60" s="29">
        <v>15397.65</v>
      </c>
      <c r="W60" s="29">
        <v>4679.41</v>
      </c>
      <c r="X60" s="29">
        <v>1411.49</v>
      </c>
    </row>
    <row r="61" spans="1:24" ht="15" customHeight="1">
      <c r="A61" s="26">
        <v>1980</v>
      </c>
      <c r="B61" s="29">
        <v>16739915.770000001</v>
      </c>
      <c r="C61" s="29">
        <v>365574.01</v>
      </c>
      <c r="D61" s="29">
        <v>1341152.3899999999</v>
      </c>
      <c r="E61" s="29">
        <v>1577230.87</v>
      </c>
      <c r="F61" s="29">
        <v>1644963.12</v>
      </c>
      <c r="G61" s="29">
        <v>1744593.29</v>
      </c>
      <c r="H61" s="29">
        <v>1710498.62</v>
      </c>
      <c r="I61" s="29">
        <v>1545543.24</v>
      </c>
      <c r="J61" s="29">
        <v>1335492.8600000001</v>
      </c>
      <c r="K61" s="29">
        <v>995877.09</v>
      </c>
      <c r="L61" s="29">
        <v>864768.47</v>
      </c>
      <c r="M61" s="29">
        <v>754805.6</v>
      </c>
      <c r="N61" s="29">
        <v>701388.51</v>
      </c>
      <c r="O61" s="29">
        <v>624423</v>
      </c>
      <c r="P61" s="29">
        <v>496267.97</v>
      </c>
      <c r="Q61" s="29">
        <v>392076.9</v>
      </c>
      <c r="R61" s="29">
        <v>288506.46000000002</v>
      </c>
      <c r="S61" s="29">
        <v>187128.99</v>
      </c>
      <c r="T61" s="29">
        <v>102563.18</v>
      </c>
      <c r="U61" s="29">
        <v>44859.23</v>
      </c>
      <c r="V61" s="29">
        <v>15850.17</v>
      </c>
      <c r="W61" s="29">
        <v>4851.54</v>
      </c>
      <c r="X61" s="29">
        <v>1500.26</v>
      </c>
    </row>
    <row r="62" spans="1:24" ht="15" customHeight="1">
      <c r="A62" s="26">
        <v>1981</v>
      </c>
      <c r="B62" s="29">
        <v>17159663.540000003</v>
      </c>
      <c r="C62" s="29">
        <v>374472.38</v>
      </c>
      <c r="D62" s="29">
        <v>1383557.4</v>
      </c>
      <c r="E62" s="29">
        <v>1584500.09</v>
      </c>
      <c r="F62" s="29">
        <v>1679853.68</v>
      </c>
      <c r="G62" s="29">
        <v>1737311.35</v>
      </c>
      <c r="H62" s="29">
        <v>1746298.66</v>
      </c>
      <c r="I62" s="29">
        <v>1624154.16</v>
      </c>
      <c r="J62" s="29">
        <v>1397690.18</v>
      </c>
      <c r="K62" s="29">
        <v>1065885.05</v>
      </c>
      <c r="L62" s="29">
        <v>897237.38</v>
      </c>
      <c r="M62" s="29">
        <v>769253.06</v>
      </c>
      <c r="N62" s="29">
        <v>700790.3</v>
      </c>
      <c r="O62" s="29">
        <v>631709.59</v>
      </c>
      <c r="P62" s="29">
        <v>509721.72</v>
      </c>
      <c r="Q62" s="29">
        <v>395728.15</v>
      </c>
      <c r="R62" s="29">
        <v>295324.36</v>
      </c>
      <c r="S62" s="29">
        <v>191492.65</v>
      </c>
      <c r="T62" s="29">
        <v>105951.8</v>
      </c>
      <c r="U62" s="29">
        <v>46231.360000000001</v>
      </c>
      <c r="V62" s="29">
        <v>16193.11</v>
      </c>
      <c r="W62" s="29">
        <v>4770.04</v>
      </c>
      <c r="X62" s="29">
        <v>1537.07</v>
      </c>
    </row>
    <row r="63" spans="1:24" ht="15" customHeight="1">
      <c r="A63" s="26">
        <v>1982</v>
      </c>
      <c r="B63" s="29">
        <v>17587652.310000002</v>
      </c>
      <c r="C63" s="29">
        <v>378480.94</v>
      </c>
      <c r="D63" s="29">
        <v>1432181.48</v>
      </c>
      <c r="E63" s="29">
        <v>1600649.97</v>
      </c>
      <c r="F63" s="29">
        <v>1706191.92</v>
      </c>
      <c r="G63" s="29">
        <v>1722233.75</v>
      </c>
      <c r="H63" s="29">
        <v>1788881.56</v>
      </c>
      <c r="I63" s="29">
        <v>1686968.96</v>
      </c>
      <c r="J63" s="29">
        <v>1467388.44</v>
      </c>
      <c r="K63" s="29">
        <v>1135448.32</v>
      </c>
      <c r="L63" s="29">
        <v>937161.48</v>
      </c>
      <c r="M63" s="29">
        <v>788896.72</v>
      </c>
      <c r="N63" s="29">
        <v>703065.02</v>
      </c>
      <c r="O63" s="29">
        <v>637808.96</v>
      </c>
      <c r="P63" s="29">
        <v>523915.65</v>
      </c>
      <c r="Q63" s="29">
        <v>399684.39</v>
      </c>
      <c r="R63" s="29">
        <v>302074.84000000003</v>
      </c>
      <c r="S63" s="29">
        <v>196878.46</v>
      </c>
      <c r="T63" s="29">
        <v>109176.2</v>
      </c>
      <c r="U63" s="29">
        <v>47272.32</v>
      </c>
      <c r="V63" s="29">
        <v>16788.91</v>
      </c>
      <c r="W63" s="29">
        <v>4938.01</v>
      </c>
      <c r="X63" s="29">
        <v>1566.01</v>
      </c>
    </row>
    <row r="64" spans="1:24" ht="15" customHeight="1">
      <c r="A64" s="26">
        <v>1983</v>
      </c>
      <c r="B64" s="29">
        <v>18014844.859999996</v>
      </c>
      <c r="C64" s="29">
        <v>374504.62</v>
      </c>
      <c r="D64" s="29">
        <v>1468351.89</v>
      </c>
      <c r="E64" s="29">
        <v>1641447.63</v>
      </c>
      <c r="F64" s="29">
        <v>1707664.3</v>
      </c>
      <c r="G64" s="29">
        <v>1717520.94</v>
      </c>
      <c r="H64" s="29">
        <v>1826303.85</v>
      </c>
      <c r="I64" s="29">
        <v>1742739.45</v>
      </c>
      <c r="J64" s="29">
        <v>1533850.4</v>
      </c>
      <c r="K64" s="29">
        <v>1226406.74</v>
      </c>
      <c r="L64" s="29">
        <v>974396.59</v>
      </c>
      <c r="M64" s="29">
        <v>814152.6</v>
      </c>
      <c r="N64" s="29">
        <v>706852.92</v>
      </c>
      <c r="O64" s="29">
        <v>641480.89</v>
      </c>
      <c r="P64" s="29">
        <v>536726.18000000005</v>
      </c>
      <c r="Q64" s="29">
        <v>405293.71</v>
      </c>
      <c r="R64" s="29">
        <v>308645.03999999998</v>
      </c>
      <c r="S64" s="29">
        <v>202474.08</v>
      </c>
      <c r="T64" s="29">
        <v>113802.01</v>
      </c>
      <c r="U64" s="29">
        <v>48312.02</v>
      </c>
      <c r="V64" s="29">
        <v>17172.240000000002</v>
      </c>
      <c r="W64" s="29">
        <v>5151.5600000000004</v>
      </c>
      <c r="X64" s="29">
        <v>1595.2</v>
      </c>
    </row>
    <row r="65" spans="1:24" ht="15" customHeight="1">
      <c r="A65" s="26">
        <v>1984</v>
      </c>
      <c r="B65" s="29">
        <v>18451900.739999991</v>
      </c>
      <c r="C65" s="29">
        <v>386941.79</v>
      </c>
      <c r="D65" s="29">
        <v>1480490.44</v>
      </c>
      <c r="E65" s="29">
        <v>1694104.24</v>
      </c>
      <c r="F65" s="29">
        <v>1692837.98</v>
      </c>
      <c r="G65" s="29">
        <v>1734154.65</v>
      </c>
      <c r="H65" s="29">
        <v>1851409.37</v>
      </c>
      <c r="I65" s="29">
        <v>1785092.57</v>
      </c>
      <c r="J65" s="29">
        <v>1605028.51</v>
      </c>
      <c r="K65" s="29">
        <v>1328832</v>
      </c>
      <c r="L65" s="29">
        <v>1016855.03</v>
      </c>
      <c r="M65" s="29">
        <v>842326.31</v>
      </c>
      <c r="N65" s="29">
        <v>715587.59</v>
      </c>
      <c r="O65" s="29">
        <v>646612.66</v>
      </c>
      <c r="P65" s="29">
        <v>546304.14</v>
      </c>
      <c r="Q65" s="29">
        <v>411780.45</v>
      </c>
      <c r="R65" s="29">
        <v>314926.81</v>
      </c>
      <c r="S65" s="29">
        <v>206950.77</v>
      </c>
      <c r="T65" s="29">
        <v>116796.87</v>
      </c>
      <c r="U65" s="29">
        <v>50003.77</v>
      </c>
      <c r="V65" s="29">
        <v>17758.740000000002</v>
      </c>
      <c r="W65" s="29">
        <v>5451.15</v>
      </c>
      <c r="X65" s="29">
        <v>1654.9</v>
      </c>
    </row>
    <row r="66" spans="1:24" ht="15" customHeight="1">
      <c r="A66" s="26">
        <v>1985</v>
      </c>
      <c r="B66" s="29">
        <v>18898997.010000005</v>
      </c>
      <c r="C66" s="29">
        <v>396597.79</v>
      </c>
      <c r="D66" s="29">
        <v>1492358.68</v>
      </c>
      <c r="E66" s="29">
        <v>1760309.1</v>
      </c>
      <c r="F66" s="29">
        <v>1656593.31</v>
      </c>
      <c r="G66" s="29">
        <v>1779534.45</v>
      </c>
      <c r="H66" s="29">
        <v>1841572.34</v>
      </c>
      <c r="I66" s="29">
        <v>1838927.88</v>
      </c>
      <c r="J66" s="29">
        <v>1664984.58</v>
      </c>
      <c r="K66" s="29">
        <v>1453074.09</v>
      </c>
      <c r="L66" s="29">
        <v>1045524.91</v>
      </c>
      <c r="M66" s="29">
        <v>880194.63</v>
      </c>
      <c r="N66" s="29">
        <v>728827.88</v>
      </c>
      <c r="O66" s="29">
        <v>650117.47</v>
      </c>
      <c r="P66" s="29">
        <v>559086.11</v>
      </c>
      <c r="Q66" s="29">
        <v>421799.39</v>
      </c>
      <c r="R66" s="29">
        <v>318867.71000000002</v>
      </c>
      <c r="S66" s="29">
        <v>212979.76</v>
      </c>
      <c r="T66" s="29">
        <v>119708.58</v>
      </c>
      <c r="U66" s="29">
        <v>52228.59</v>
      </c>
      <c r="V66" s="29">
        <v>18552.29</v>
      </c>
      <c r="W66" s="29">
        <v>5491.17</v>
      </c>
      <c r="X66" s="29">
        <v>1666.3</v>
      </c>
    </row>
    <row r="67" spans="1:24" ht="15" customHeight="1">
      <c r="A67" s="26">
        <v>1986</v>
      </c>
      <c r="B67" s="29">
        <v>19355685.109999999</v>
      </c>
      <c r="C67" s="29">
        <v>408499.67</v>
      </c>
      <c r="D67" s="29">
        <v>1519886.59</v>
      </c>
      <c r="E67" s="29">
        <v>1804270.25</v>
      </c>
      <c r="F67" s="29">
        <v>1660193.46</v>
      </c>
      <c r="G67" s="29">
        <v>1811750.63</v>
      </c>
      <c r="H67" s="29">
        <v>1839778.03</v>
      </c>
      <c r="I67" s="29">
        <v>1868283.99</v>
      </c>
      <c r="J67" s="29">
        <v>1747795.22</v>
      </c>
      <c r="K67" s="29">
        <v>1507436.41</v>
      </c>
      <c r="L67" s="29">
        <v>1134176.1499999999</v>
      </c>
      <c r="M67" s="29">
        <v>911866.74</v>
      </c>
      <c r="N67" s="29">
        <v>753175.58</v>
      </c>
      <c r="O67" s="29">
        <v>645703.76</v>
      </c>
      <c r="P67" s="29">
        <v>565924.55000000005</v>
      </c>
      <c r="Q67" s="29">
        <v>433095.17</v>
      </c>
      <c r="R67" s="29">
        <v>320620.76</v>
      </c>
      <c r="S67" s="29">
        <v>219287.81</v>
      </c>
      <c r="T67" s="29">
        <v>123329.24</v>
      </c>
      <c r="U67" s="29">
        <v>54412.08</v>
      </c>
      <c r="V67" s="29">
        <v>18944.8</v>
      </c>
      <c r="W67" s="29">
        <v>5617.61</v>
      </c>
      <c r="X67" s="29">
        <v>1636.61</v>
      </c>
    </row>
    <row r="68" spans="1:24" ht="15" customHeight="1">
      <c r="A68" s="26">
        <v>1987</v>
      </c>
      <c r="B68" s="29">
        <v>19828708.199999999</v>
      </c>
      <c r="C68" s="29">
        <v>424744.55</v>
      </c>
      <c r="D68" s="29">
        <v>1552477.01</v>
      </c>
      <c r="E68" s="29">
        <v>1854920.43</v>
      </c>
      <c r="F68" s="29">
        <v>1668386.39</v>
      </c>
      <c r="G68" s="29">
        <v>1834122.23</v>
      </c>
      <c r="H68" s="29">
        <v>1821813.24</v>
      </c>
      <c r="I68" s="29">
        <v>1910900.62</v>
      </c>
      <c r="J68" s="29">
        <v>1806441.94</v>
      </c>
      <c r="K68" s="29">
        <v>1581254</v>
      </c>
      <c r="L68" s="29">
        <v>1209023.54</v>
      </c>
      <c r="M68" s="29">
        <v>963386.25</v>
      </c>
      <c r="N68" s="29">
        <v>772969.11</v>
      </c>
      <c r="O68" s="29">
        <v>652447.78</v>
      </c>
      <c r="P68" s="29">
        <v>573316.49</v>
      </c>
      <c r="Q68" s="29">
        <v>444595.38</v>
      </c>
      <c r="R68" s="29">
        <v>322741.02</v>
      </c>
      <c r="S68" s="29">
        <v>225089.78</v>
      </c>
      <c r="T68" s="29">
        <v>127175.86</v>
      </c>
      <c r="U68" s="29">
        <v>56352.23</v>
      </c>
      <c r="V68" s="29">
        <v>19258.419999999998</v>
      </c>
      <c r="W68" s="29">
        <v>5654.41</v>
      </c>
      <c r="X68" s="29">
        <v>1637.52</v>
      </c>
    </row>
    <row r="69" spans="1:24" ht="15" customHeight="1">
      <c r="A69" s="26">
        <v>1988</v>
      </c>
      <c r="B69" s="29">
        <v>20334281.700000007</v>
      </c>
      <c r="C69" s="29">
        <v>453188.85</v>
      </c>
      <c r="D69" s="29">
        <v>1611904.81</v>
      </c>
      <c r="E69" s="29">
        <v>1886387.82</v>
      </c>
      <c r="F69" s="29">
        <v>1702428.88</v>
      </c>
      <c r="G69" s="29">
        <v>1821416.98</v>
      </c>
      <c r="H69" s="29">
        <v>1821829.1</v>
      </c>
      <c r="I69" s="29">
        <v>1945744.58</v>
      </c>
      <c r="J69" s="29">
        <v>1860571.89</v>
      </c>
      <c r="K69" s="29">
        <v>1648219.96</v>
      </c>
      <c r="L69" s="29">
        <v>1310601.83</v>
      </c>
      <c r="M69" s="29">
        <v>1005962.15</v>
      </c>
      <c r="N69" s="29">
        <v>803412.42</v>
      </c>
      <c r="O69" s="29">
        <v>658583.06999999995</v>
      </c>
      <c r="P69" s="29">
        <v>575623.89</v>
      </c>
      <c r="Q69" s="29">
        <v>454931.85</v>
      </c>
      <c r="R69" s="29">
        <v>325492.15000000002</v>
      </c>
      <c r="S69" s="29">
        <v>231337.44</v>
      </c>
      <c r="T69" s="29">
        <v>131451.89000000001</v>
      </c>
      <c r="U69" s="29">
        <v>58393.98</v>
      </c>
      <c r="V69" s="29">
        <v>19392.16</v>
      </c>
      <c r="W69" s="29">
        <v>5724.24</v>
      </c>
      <c r="X69" s="29">
        <v>1681.76</v>
      </c>
    </row>
    <row r="70" spans="1:24" ht="15" customHeight="1">
      <c r="A70" s="26">
        <v>1989</v>
      </c>
      <c r="B70" s="29">
        <v>20872687.559999999</v>
      </c>
      <c r="C70" s="29">
        <v>485428.03</v>
      </c>
      <c r="D70" s="29">
        <v>1685761.49</v>
      </c>
      <c r="E70" s="29">
        <v>1907940.83</v>
      </c>
      <c r="F70" s="29">
        <v>1754464.03</v>
      </c>
      <c r="G70" s="29">
        <v>1780477.95</v>
      </c>
      <c r="H70" s="29">
        <v>1852616.81</v>
      </c>
      <c r="I70" s="29">
        <v>1959950.72</v>
      </c>
      <c r="J70" s="29">
        <v>1899901.15</v>
      </c>
      <c r="K70" s="29">
        <v>1720791.01</v>
      </c>
      <c r="L70" s="29">
        <v>1426289.5</v>
      </c>
      <c r="M70" s="29">
        <v>1055008.55</v>
      </c>
      <c r="N70" s="29">
        <v>836167.13</v>
      </c>
      <c r="O70" s="29">
        <v>673258.17</v>
      </c>
      <c r="P70" s="29">
        <v>582216.79</v>
      </c>
      <c r="Q70" s="29">
        <v>462660.77</v>
      </c>
      <c r="R70" s="29">
        <v>329427.38</v>
      </c>
      <c r="S70" s="29">
        <v>237997.12</v>
      </c>
      <c r="T70" s="29">
        <v>133721.41</v>
      </c>
      <c r="U70" s="29">
        <v>60424.41</v>
      </c>
      <c r="V70" s="29">
        <v>20516.52</v>
      </c>
      <c r="W70" s="29">
        <v>5914.74</v>
      </c>
      <c r="X70" s="29">
        <v>1753.05</v>
      </c>
    </row>
    <row r="71" spans="1:24" ht="15" customHeight="1">
      <c r="A71" s="26">
        <v>1990</v>
      </c>
      <c r="B71" s="29">
        <v>21415295.739999995</v>
      </c>
      <c r="C71" s="29">
        <v>517388.38</v>
      </c>
      <c r="D71" s="29">
        <v>1748660.73</v>
      </c>
      <c r="E71" s="29">
        <v>1928207.88</v>
      </c>
      <c r="F71" s="29">
        <v>1826228.99</v>
      </c>
      <c r="G71" s="29">
        <v>1733240.21</v>
      </c>
      <c r="H71" s="29">
        <v>1902813.26</v>
      </c>
      <c r="I71" s="29">
        <v>1930024.86</v>
      </c>
      <c r="J71" s="29">
        <v>1960848.13</v>
      </c>
      <c r="K71" s="29">
        <v>1774575.43</v>
      </c>
      <c r="L71" s="29">
        <v>1560522.31</v>
      </c>
      <c r="M71" s="29">
        <v>1085172.21</v>
      </c>
      <c r="N71" s="29">
        <v>884945.76</v>
      </c>
      <c r="O71" s="29">
        <v>690619.63</v>
      </c>
      <c r="P71" s="29">
        <v>585812.94999999995</v>
      </c>
      <c r="Q71" s="29">
        <v>478662.76</v>
      </c>
      <c r="R71" s="29">
        <v>336948.8</v>
      </c>
      <c r="S71" s="29">
        <v>240276.02</v>
      </c>
      <c r="T71" s="29">
        <v>138637.72</v>
      </c>
      <c r="U71" s="29">
        <v>62445.47</v>
      </c>
      <c r="V71" s="29">
        <v>21499.48</v>
      </c>
      <c r="W71" s="29">
        <v>5999.29</v>
      </c>
      <c r="X71" s="29">
        <v>1765.47</v>
      </c>
    </row>
    <row r="72" spans="1:24" ht="15" customHeight="1">
      <c r="A72" s="26">
        <v>1991</v>
      </c>
      <c r="B72" s="29">
        <v>21798437.359999996</v>
      </c>
      <c r="C72" s="29">
        <v>438115.07</v>
      </c>
      <c r="D72" s="29">
        <v>1760031.27</v>
      </c>
      <c r="E72" s="29">
        <v>1975396.76</v>
      </c>
      <c r="F72" s="29">
        <v>1857925.25</v>
      </c>
      <c r="G72" s="29">
        <v>1732896.84</v>
      </c>
      <c r="H72" s="29">
        <v>1931316.06</v>
      </c>
      <c r="I72" s="29">
        <v>1932676.73</v>
      </c>
      <c r="J72" s="29">
        <v>1981646.81</v>
      </c>
      <c r="K72" s="29">
        <v>1860457.79</v>
      </c>
      <c r="L72" s="29">
        <v>1605497.64</v>
      </c>
      <c r="M72" s="29">
        <v>1191846.77</v>
      </c>
      <c r="N72" s="29">
        <v>915438.58</v>
      </c>
      <c r="O72" s="29">
        <v>724677.58</v>
      </c>
      <c r="P72" s="29">
        <v>577386.72</v>
      </c>
      <c r="Q72" s="29">
        <v>485857</v>
      </c>
      <c r="R72" s="29">
        <v>345955.63</v>
      </c>
      <c r="S72" s="29">
        <v>241022.36</v>
      </c>
      <c r="T72" s="29">
        <v>145825.16</v>
      </c>
      <c r="U72" s="29">
        <v>64556.81</v>
      </c>
      <c r="V72" s="29">
        <v>21914.51</v>
      </c>
      <c r="W72" s="29">
        <v>6255.8</v>
      </c>
      <c r="X72" s="29">
        <v>1740.22</v>
      </c>
    </row>
    <row r="73" spans="1:24" ht="15" customHeight="1">
      <c r="A73" s="1">
        <f t="shared" ref="A73:A78" si="0">A72+1</f>
        <v>1992</v>
      </c>
      <c r="B73">
        <f t="shared" ref="B73:B78" si="1">SUM(C73:X73)</f>
        <v>20136387</v>
      </c>
      <c r="C73">
        <v>423034</v>
      </c>
      <c r="D73">
        <v>1628192</v>
      </c>
      <c r="E73">
        <v>1850022</v>
      </c>
      <c r="F73">
        <v>1853448</v>
      </c>
      <c r="G73">
        <v>1761630</v>
      </c>
      <c r="H73">
        <v>1803392</v>
      </c>
      <c r="I73">
        <v>1765234</v>
      </c>
      <c r="J73">
        <v>1792727</v>
      </c>
      <c r="K73">
        <v>1643172</v>
      </c>
      <c r="L73">
        <v>1368205</v>
      </c>
      <c r="M73">
        <v>987434</v>
      </c>
      <c r="N73">
        <v>780656</v>
      </c>
      <c r="O73">
        <v>632111</v>
      </c>
      <c r="P73">
        <v>556212</v>
      </c>
      <c r="Q73">
        <v>480402</v>
      </c>
      <c r="R73">
        <v>351761</v>
      </c>
      <c r="S73">
        <v>234636</v>
      </c>
      <c r="T73">
        <v>132155</v>
      </c>
      <c r="U73">
        <v>61838</v>
      </c>
      <c r="V73">
        <v>23002</v>
      </c>
      <c r="W73">
        <v>5454</v>
      </c>
      <c r="X73">
        <v>1670</v>
      </c>
    </row>
    <row r="74" spans="1:24" ht="15" customHeight="1">
      <c r="A74" s="1">
        <f t="shared" si="0"/>
        <v>1993</v>
      </c>
      <c r="B74">
        <f t="shared" si="1"/>
        <v>20579600</v>
      </c>
      <c r="C74">
        <v>418714</v>
      </c>
      <c r="D74">
        <v>1665931</v>
      </c>
      <c r="E74">
        <v>1890927</v>
      </c>
      <c r="F74">
        <v>1909224</v>
      </c>
      <c r="G74">
        <v>1781209</v>
      </c>
      <c r="H74">
        <v>1812454</v>
      </c>
      <c r="I74">
        <v>1746679</v>
      </c>
      <c r="J74">
        <v>1818284</v>
      </c>
      <c r="K74">
        <v>1707464</v>
      </c>
      <c r="L74">
        <v>1426536</v>
      </c>
      <c r="M74">
        <v>1048234</v>
      </c>
      <c r="N74">
        <v>812242</v>
      </c>
      <c r="O74">
        <v>651482</v>
      </c>
      <c r="P74">
        <v>562982</v>
      </c>
      <c r="Q74">
        <v>490236</v>
      </c>
      <c r="R74">
        <v>365746</v>
      </c>
      <c r="S74">
        <v>237578</v>
      </c>
      <c r="T74">
        <v>137292</v>
      </c>
      <c r="U74">
        <v>63801</v>
      </c>
      <c r="V74">
        <v>25324</v>
      </c>
      <c r="W74">
        <v>5631</v>
      </c>
      <c r="X74">
        <v>1630</v>
      </c>
    </row>
    <row r="75" spans="1:24" ht="15" customHeight="1">
      <c r="A75" s="1">
        <f t="shared" si="0"/>
        <v>1994</v>
      </c>
      <c r="B75">
        <f t="shared" si="1"/>
        <v>20982330</v>
      </c>
      <c r="C75">
        <v>409879</v>
      </c>
      <c r="D75">
        <v>1679524</v>
      </c>
      <c r="E75">
        <v>1953628</v>
      </c>
      <c r="F75">
        <v>1938184</v>
      </c>
      <c r="G75">
        <v>1826795</v>
      </c>
      <c r="H75">
        <v>1807149</v>
      </c>
      <c r="I75">
        <v>1723783</v>
      </c>
      <c r="J75">
        <v>1833207</v>
      </c>
      <c r="K75">
        <v>1758765</v>
      </c>
      <c r="L75">
        <v>1485622</v>
      </c>
      <c r="M75">
        <v>1120962</v>
      </c>
      <c r="N75">
        <v>842701</v>
      </c>
      <c r="O75">
        <v>672683</v>
      </c>
      <c r="P75">
        <v>568282</v>
      </c>
      <c r="Q75">
        <v>502582</v>
      </c>
      <c r="R75">
        <v>372053</v>
      </c>
      <c r="S75">
        <v>244813</v>
      </c>
      <c r="T75">
        <v>141140</v>
      </c>
      <c r="U75">
        <v>65486</v>
      </c>
      <c r="V75">
        <v>27523</v>
      </c>
      <c r="W75">
        <v>5973</v>
      </c>
      <c r="X75">
        <v>1596</v>
      </c>
    </row>
    <row r="76" spans="1:24" ht="15" customHeight="1">
      <c r="A76" s="1">
        <f t="shared" si="0"/>
        <v>1995</v>
      </c>
      <c r="B76">
        <f t="shared" si="1"/>
        <v>21374172</v>
      </c>
      <c r="C76">
        <v>396973</v>
      </c>
      <c r="D76">
        <v>1674500</v>
      </c>
      <c r="E76">
        <v>2014063</v>
      </c>
      <c r="F76">
        <v>1959039</v>
      </c>
      <c r="G76">
        <v>1888068</v>
      </c>
      <c r="H76">
        <v>1791315</v>
      </c>
      <c r="I76">
        <v>1725318</v>
      </c>
      <c r="J76">
        <v>1835212</v>
      </c>
      <c r="K76">
        <v>1803488</v>
      </c>
      <c r="L76">
        <v>1545015</v>
      </c>
      <c r="M76">
        <v>1197128</v>
      </c>
      <c r="N76">
        <v>874989</v>
      </c>
      <c r="O76">
        <v>695204</v>
      </c>
      <c r="P76">
        <v>576148</v>
      </c>
      <c r="Q76">
        <v>514012</v>
      </c>
      <c r="R76">
        <v>378376</v>
      </c>
      <c r="S76">
        <v>255269</v>
      </c>
      <c r="T76">
        <v>144063</v>
      </c>
      <c r="U76">
        <v>67698</v>
      </c>
      <c r="V76">
        <v>29592</v>
      </c>
      <c r="W76">
        <v>7068</v>
      </c>
      <c r="X76">
        <v>1634</v>
      </c>
    </row>
    <row r="77" spans="1:24" ht="15" customHeight="1">
      <c r="A77" s="1">
        <f t="shared" si="0"/>
        <v>1996</v>
      </c>
      <c r="B77">
        <f t="shared" si="1"/>
        <v>21755581</v>
      </c>
      <c r="C77">
        <v>387188</v>
      </c>
      <c r="D77">
        <v>1648681</v>
      </c>
      <c r="E77">
        <v>2074393</v>
      </c>
      <c r="F77">
        <v>1987747</v>
      </c>
      <c r="G77">
        <v>1949396</v>
      </c>
      <c r="H77">
        <v>1758039</v>
      </c>
      <c r="I77">
        <v>1747093</v>
      </c>
      <c r="J77">
        <v>1834386</v>
      </c>
      <c r="K77">
        <v>1838242</v>
      </c>
      <c r="L77">
        <v>1607732</v>
      </c>
      <c r="M77">
        <v>1285625</v>
      </c>
      <c r="N77">
        <v>902882</v>
      </c>
      <c r="O77">
        <v>716132</v>
      </c>
      <c r="P77">
        <v>584795</v>
      </c>
      <c r="Q77">
        <v>523197</v>
      </c>
      <c r="R77">
        <v>385659</v>
      </c>
      <c r="S77">
        <v>266751</v>
      </c>
      <c r="T77">
        <v>147141</v>
      </c>
      <c r="U77">
        <v>70124</v>
      </c>
      <c r="V77">
        <v>29996</v>
      </c>
      <c r="W77">
        <v>8660</v>
      </c>
      <c r="X77">
        <v>1722</v>
      </c>
    </row>
    <row r="78" spans="1:24" ht="15" customHeight="1">
      <c r="A78" s="1">
        <f t="shared" si="0"/>
        <v>1997</v>
      </c>
      <c r="B78">
        <f t="shared" si="1"/>
        <v>22159589</v>
      </c>
      <c r="C78">
        <v>393592</v>
      </c>
      <c r="D78">
        <v>1613266</v>
      </c>
      <c r="E78">
        <v>2126884</v>
      </c>
      <c r="F78">
        <v>2016328</v>
      </c>
      <c r="G78">
        <v>2002628</v>
      </c>
      <c r="H78">
        <v>1758595</v>
      </c>
      <c r="I78">
        <v>1769807</v>
      </c>
      <c r="J78">
        <v>1820550</v>
      </c>
      <c r="K78">
        <v>1864588</v>
      </c>
      <c r="L78">
        <v>1680384</v>
      </c>
      <c r="M78">
        <v>1337562</v>
      </c>
      <c r="N78">
        <v>963688</v>
      </c>
      <c r="O78">
        <v>746027</v>
      </c>
      <c r="P78">
        <v>598112</v>
      </c>
      <c r="Q78">
        <v>529177</v>
      </c>
      <c r="R78">
        <v>394075</v>
      </c>
      <c r="S78">
        <v>278350</v>
      </c>
      <c r="T78">
        <v>150836</v>
      </c>
      <c r="U78">
        <v>72524</v>
      </c>
      <c r="V78">
        <v>31484</v>
      </c>
      <c r="W78">
        <v>9323</v>
      </c>
      <c r="X78">
        <v>1809</v>
      </c>
    </row>
  </sheetData>
  <sheetProtection selectLockedCells="1" selectUnlockedCells="1"/>
  <printOptions horizontalCentered="1" verticalCentered="1"/>
  <pageMargins left="0.5" right="0.5" top="0.5" bottom="0.5" header="0.51180555555555551" footer="0.51180555555555551"/>
  <pageSetup scale="24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workbookViewId="0"/>
  </sheetViews>
  <sheetFormatPr defaultColWidth="10.7109375" defaultRowHeight="12.75"/>
  <cols>
    <col min="1" max="1" width="11.28515625" style="26" customWidth="1"/>
    <col min="2" max="2" width="14" style="26" customWidth="1"/>
    <col min="3" max="3" width="12.42578125" style="26" customWidth="1"/>
    <col min="4" max="16384" width="10.7109375" style="26"/>
  </cols>
  <sheetData>
    <row r="1" spans="1:24" s="28" customFormat="1" ht="35.1" customHeight="1">
      <c r="A1" s="27" t="s">
        <v>31</v>
      </c>
      <c r="B1" s="28" t="s">
        <v>32</v>
      </c>
      <c r="C1" s="28" t="s">
        <v>2</v>
      </c>
      <c r="D1" s="28" t="s">
        <v>33</v>
      </c>
      <c r="E1" s="28" t="s">
        <v>8</v>
      </c>
      <c r="F1" s="28" t="s">
        <v>9</v>
      </c>
      <c r="G1" s="28" t="s">
        <v>10</v>
      </c>
      <c r="H1" s="28" t="s">
        <v>11</v>
      </c>
      <c r="I1" s="28" t="s">
        <v>12</v>
      </c>
      <c r="J1" s="28" t="s">
        <v>13</v>
      </c>
      <c r="K1" s="28" t="s">
        <v>34</v>
      </c>
      <c r="L1" s="28" t="s">
        <v>15</v>
      </c>
      <c r="M1" s="28" t="s">
        <v>16</v>
      </c>
      <c r="N1" s="28" t="s">
        <v>35</v>
      </c>
      <c r="O1" s="28" t="s">
        <v>18</v>
      </c>
      <c r="P1" s="28" t="s">
        <v>19</v>
      </c>
      <c r="Q1" s="28" t="s">
        <v>20</v>
      </c>
      <c r="R1" s="28" t="s">
        <v>21</v>
      </c>
      <c r="S1" s="28" t="s">
        <v>22</v>
      </c>
      <c r="T1" s="28" t="s">
        <v>23</v>
      </c>
      <c r="U1" s="28" t="s">
        <v>24</v>
      </c>
      <c r="V1" s="28" t="s">
        <v>25</v>
      </c>
      <c r="W1" s="28" t="s">
        <v>26</v>
      </c>
      <c r="X1" s="28" t="s">
        <v>27</v>
      </c>
    </row>
    <row r="2" spans="1:24" s="28" customFormat="1" ht="35.1" hidden="1" customHeight="1">
      <c r="A2" s="27"/>
    </row>
    <row r="3" spans="1:24" s="28" customFormat="1" ht="35.1" hidden="1" customHeight="1">
      <c r="A3" s="27"/>
    </row>
    <row r="4" spans="1:24" s="28" customFormat="1" ht="35.1" hidden="1" customHeight="1">
      <c r="A4" s="27"/>
    </row>
    <row r="5" spans="1:24" s="28" customFormat="1" ht="35.1" hidden="1" customHeight="1">
      <c r="A5" s="27"/>
    </row>
    <row r="6" spans="1:24" s="28" customFormat="1" ht="35.1" hidden="1" customHeight="1">
      <c r="A6" s="27"/>
    </row>
    <row r="7" spans="1:24" s="28" customFormat="1" ht="35.1" hidden="1" customHeight="1">
      <c r="A7" s="27"/>
    </row>
    <row r="8" spans="1:24" s="28" customFormat="1" ht="35.1" hidden="1" customHeight="1">
      <c r="A8" s="27"/>
    </row>
    <row r="9" spans="1:24" s="28" customFormat="1" ht="35.1" hidden="1" customHeight="1">
      <c r="A9" s="27"/>
    </row>
    <row r="10" spans="1:24" s="28" customFormat="1" ht="35.1" hidden="1" customHeight="1">
      <c r="A10" s="27"/>
    </row>
    <row r="11" spans="1:24" ht="15" customHeight="1">
      <c r="A11" s="26">
        <v>1930</v>
      </c>
      <c r="B11" s="29">
        <v>5678884.8000000007</v>
      </c>
      <c r="C11" s="29">
        <v>119282.60619560861</v>
      </c>
      <c r="D11" s="29">
        <v>463893.69380439143</v>
      </c>
      <c r="E11" s="29">
        <v>630402.1</v>
      </c>
      <c r="F11" s="29">
        <v>585199.1</v>
      </c>
      <c r="G11" s="29">
        <v>602647.69999999995</v>
      </c>
      <c r="H11" s="29">
        <v>593668</v>
      </c>
      <c r="I11" s="29">
        <v>530223.5</v>
      </c>
      <c r="J11" s="29">
        <v>424442.2</v>
      </c>
      <c r="K11" s="29">
        <v>436899.9</v>
      </c>
      <c r="L11" s="29">
        <v>334242</v>
      </c>
      <c r="M11" s="29">
        <v>293352.8</v>
      </c>
      <c r="N11" s="29">
        <v>222744.8</v>
      </c>
      <c r="O11" s="29">
        <v>135914.79999999999</v>
      </c>
      <c r="P11" s="29">
        <v>107856.7</v>
      </c>
      <c r="Q11" s="29">
        <v>78111.600000000006</v>
      </c>
      <c r="R11" s="29">
        <v>51562.2</v>
      </c>
      <c r="S11" s="29">
        <v>31518.799999999999</v>
      </c>
      <c r="T11" s="29">
        <v>19326.8</v>
      </c>
      <c r="U11" s="29">
        <v>9184.4</v>
      </c>
      <c r="V11" s="29">
        <v>4512.8999999999996</v>
      </c>
      <c r="W11" s="29">
        <v>1860.9</v>
      </c>
      <c r="X11" s="29">
        <v>2037.3</v>
      </c>
    </row>
    <row r="12" spans="1:24" ht="15" customHeight="1">
      <c r="A12" s="26">
        <v>1931</v>
      </c>
      <c r="B12" s="29">
        <v>5763321.5999999978</v>
      </c>
      <c r="C12" s="29">
        <v>119524.6499516521</v>
      </c>
      <c r="D12" s="29">
        <v>468456.95004834794</v>
      </c>
      <c r="E12" s="29">
        <v>631016.19999999995</v>
      </c>
      <c r="F12" s="29">
        <v>592735.19999999995</v>
      </c>
      <c r="G12" s="29">
        <v>608856.4</v>
      </c>
      <c r="H12" s="29">
        <v>597633</v>
      </c>
      <c r="I12" s="29">
        <v>537076</v>
      </c>
      <c r="J12" s="29">
        <v>433496.4</v>
      </c>
      <c r="K12" s="29">
        <v>444278.8</v>
      </c>
      <c r="L12" s="29">
        <v>341948</v>
      </c>
      <c r="M12" s="29">
        <v>298045.59999999998</v>
      </c>
      <c r="N12" s="29">
        <v>227214.6</v>
      </c>
      <c r="O12" s="29">
        <v>141676.6</v>
      </c>
      <c r="P12" s="29">
        <v>111583.4</v>
      </c>
      <c r="Q12" s="29">
        <v>85160.2</v>
      </c>
      <c r="R12" s="29">
        <v>54453.4</v>
      </c>
      <c r="S12" s="29">
        <v>32686.6</v>
      </c>
      <c r="T12" s="29">
        <v>19706.599999999999</v>
      </c>
      <c r="U12" s="29">
        <v>9456.7999999999993</v>
      </c>
      <c r="V12" s="29">
        <v>4505.8</v>
      </c>
      <c r="W12" s="29">
        <v>1873.8</v>
      </c>
      <c r="X12" s="29">
        <v>1936.6</v>
      </c>
    </row>
    <row r="13" spans="1:24" ht="15" customHeight="1">
      <c r="A13" s="26">
        <v>1932</v>
      </c>
      <c r="B13" s="29">
        <v>5844463.4000000013</v>
      </c>
      <c r="C13" s="29">
        <v>119342.69370769559</v>
      </c>
      <c r="D13" s="29">
        <v>472280.20629230444</v>
      </c>
      <c r="E13" s="29">
        <v>631496.30000000005</v>
      </c>
      <c r="F13" s="29">
        <v>600121.30000000005</v>
      </c>
      <c r="G13" s="29">
        <v>614774.1</v>
      </c>
      <c r="H13" s="29">
        <v>600994</v>
      </c>
      <c r="I13" s="29">
        <v>543559.5</v>
      </c>
      <c r="J13" s="29">
        <v>441804.6</v>
      </c>
      <c r="K13" s="29">
        <v>451435.7</v>
      </c>
      <c r="L13" s="29">
        <v>349411</v>
      </c>
      <c r="M13" s="29">
        <v>302668.40000000002</v>
      </c>
      <c r="N13" s="29">
        <v>231651.4</v>
      </c>
      <c r="O13" s="29">
        <v>147451.4</v>
      </c>
      <c r="P13" s="29">
        <v>115588.1</v>
      </c>
      <c r="Q13" s="29">
        <v>91960.8</v>
      </c>
      <c r="R13" s="29">
        <v>57459.6</v>
      </c>
      <c r="S13" s="29">
        <v>33956.400000000001</v>
      </c>
      <c r="T13" s="29">
        <v>20171.400000000001</v>
      </c>
      <c r="U13" s="29">
        <v>9839.2000000000007</v>
      </c>
      <c r="V13" s="29">
        <v>4667.7</v>
      </c>
      <c r="W13" s="29">
        <v>1910.7</v>
      </c>
      <c r="X13" s="29">
        <v>1918.9</v>
      </c>
    </row>
    <row r="14" spans="1:24" ht="15" customHeight="1">
      <c r="A14" s="26">
        <v>1933</v>
      </c>
      <c r="B14" s="29">
        <v>6586425.8000000007</v>
      </c>
      <c r="C14" s="29">
        <v>134747.79999999999</v>
      </c>
      <c r="D14" s="29">
        <v>537321.19999999995</v>
      </c>
      <c r="E14" s="29">
        <v>710324</v>
      </c>
      <c r="F14" s="29">
        <v>675741.4</v>
      </c>
      <c r="G14" s="29">
        <v>692667.4</v>
      </c>
      <c r="H14" s="29">
        <v>673457</v>
      </c>
      <c r="I14" s="29">
        <v>612138</v>
      </c>
      <c r="J14" s="29">
        <v>499593</v>
      </c>
      <c r="K14" s="29">
        <v>506188.79999999999</v>
      </c>
      <c r="L14" s="29">
        <v>392710.8</v>
      </c>
      <c r="M14" s="29">
        <v>338198.4</v>
      </c>
      <c r="N14" s="29">
        <v>257526.8</v>
      </c>
      <c r="O14" s="29">
        <v>167665.60000000001</v>
      </c>
      <c r="P14" s="29">
        <v>131336.20000000001</v>
      </c>
      <c r="Q14" s="29">
        <v>109006.39999999999</v>
      </c>
      <c r="R14" s="29">
        <v>66279.199999999997</v>
      </c>
      <c r="S14" s="29">
        <v>38439.199999999997</v>
      </c>
      <c r="T14" s="29">
        <v>22510.400000000001</v>
      </c>
      <c r="U14" s="29">
        <v>11074.4</v>
      </c>
      <c r="V14" s="29">
        <v>5230.3999999999996</v>
      </c>
      <c r="W14" s="29">
        <v>2189</v>
      </c>
      <c r="X14" s="29">
        <v>2080.4</v>
      </c>
    </row>
    <row r="15" spans="1:24" ht="15" customHeight="1">
      <c r="A15" s="26">
        <v>1934</v>
      </c>
      <c r="B15" s="29">
        <v>6647008.5</v>
      </c>
      <c r="C15" s="29">
        <v>135472.5</v>
      </c>
      <c r="D15" s="29">
        <v>538157</v>
      </c>
      <c r="E15" s="29">
        <v>705748.5</v>
      </c>
      <c r="F15" s="29">
        <v>680035</v>
      </c>
      <c r="G15" s="29">
        <v>695323.5</v>
      </c>
      <c r="H15" s="29">
        <v>673681</v>
      </c>
      <c r="I15" s="29">
        <v>616588.5</v>
      </c>
      <c r="J15" s="29">
        <v>507121.5</v>
      </c>
      <c r="K15" s="29">
        <v>512548.5</v>
      </c>
      <c r="L15" s="29">
        <v>399802</v>
      </c>
      <c r="M15" s="29">
        <v>342311</v>
      </c>
      <c r="N15" s="29">
        <v>261923</v>
      </c>
      <c r="O15" s="29">
        <v>173455</v>
      </c>
      <c r="P15" s="29">
        <v>134850</v>
      </c>
      <c r="Q15" s="29">
        <v>116426.5</v>
      </c>
      <c r="R15" s="29">
        <v>69626.5</v>
      </c>
      <c r="S15" s="29">
        <v>39765</v>
      </c>
      <c r="T15" s="29">
        <v>22983</v>
      </c>
      <c r="U15" s="29">
        <v>11433</v>
      </c>
      <c r="V15" s="29">
        <v>5380.5</v>
      </c>
      <c r="W15" s="29">
        <v>2271.5</v>
      </c>
      <c r="X15" s="29">
        <v>2105.5</v>
      </c>
    </row>
    <row r="16" spans="1:24" ht="15" customHeight="1">
      <c r="A16" s="26">
        <v>1935</v>
      </c>
      <c r="B16" s="29">
        <v>6696690.1999999983</v>
      </c>
      <c r="C16" s="29">
        <v>132481.20000000001</v>
      </c>
      <c r="D16" s="29">
        <v>537545.80000000005</v>
      </c>
      <c r="E16" s="29">
        <v>700921</v>
      </c>
      <c r="F16" s="29">
        <v>684171.6</v>
      </c>
      <c r="G16" s="29">
        <v>697699.6</v>
      </c>
      <c r="H16" s="29">
        <v>673320</v>
      </c>
      <c r="I16" s="29">
        <v>620830</v>
      </c>
      <c r="J16" s="29">
        <v>514087</v>
      </c>
      <c r="K16" s="29">
        <v>518586.2</v>
      </c>
      <c r="L16" s="29">
        <v>406403.2</v>
      </c>
      <c r="M16" s="29">
        <v>345989.6</v>
      </c>
      <c r="N16" s="29">
        <v>265694.2</v>
      </c>
      <c r="O16" s="29">
        <v>178984.4</v>
      </c>
      <c r="P16" s="29">
        <v>138103.79999999999</v>
      </c>
      <c r="Q16" s="29">
        <v>123707.6</v>
      </c>
      <c r="R16" s="29">
        <v>72562.8</v>
      </c>
      <c r="S16" s="29">
        <v>40938.800000000003</v>
      </c>
      <c r="T16" s="29">
        <v>23048.6</v>
      </c>
      <c r="U16" s="29">
        <v>11790.6</v>
      </c>
      <c r="V16" s="29">
        <v>5467.6</v>
      </c>
      <c r="W16" s="29">
        <v>2300</v>
      </c>
      <c r="X16" s="29">
        <v>2056.6</v>
      </c>
    </row>
    <row r="17" spans="1:24" ht="15" customHeight="1">
      <c r="A17" s="26">
        <v>1936</v>
      </c>
      <c r="B17" s="29">
        <v>6760297.9000000013</v>
      </c>
      <c r="C17" s="29">
        <v>132720.9</v>
      </c>
      <c r="D17" s="29">
        <v>538053.6</v>
      </c>
      <c r="E17" s="29">
        <v>696282.5</v>
      </c>
      <c r="F17" s="29">
        <v>688444.2</v>
      </c>
      <c r="G17" s="29">
        <v>700682.7</v>
      </c>
      <c r="H17" s="29">
        <v>673785</v>
      </c>
      <c r="I17" s="29">
        <v>625682.5</v>
      </c>
      <c r="J17" s="29">
        <v>521760.5</v>
      </c>
      <c r="K17" s="29">
        <v>525318.9</v>
      </c>
      <c r="L17" s="29">
        <v>413604.4</v>
      </c>
      <c r="M17" s="29">
        <v>350287.2</v>
      </c>
      <c r="N17" s="29">
        <v>270182.40000000002</v>
      </c>
      <c r="O17" s="29">
        <v>185034.8</v>
      </c>
      <c r="P17" s="29">
        <v>141990.6</v>
      </c>
      <c r="Q17" s="29">
        <v>131674.70000000001</v>
      </c>
      <c r="R17" s="29">
        <v>76256.100000000006</v>
      </c>
      <c r="S17" s="29">
        <v>42446.6</v>
      </c>
      <c r="T17" s="29">
        <v>23793.200000000001</v>
      </c>
      <c r="U17" s="29">
        <v>12295.2</v>
      </c>
      <c r="V17" s="29">
        <v>5612.7</v>
      </c>
      <c r="W17" s="29">
        <v>2401.5</v>
      </c>
      <c r="X17" s="29">
        <v>1987.7</v>
      </c>
    </row>
    <row r="18" spans="1:24" ht="15" customHeight="1">
      <c r="A18" s="26">
        <v>1937</v>
      </c>
      <c r="B18" s="29">
        <v>6815697.5999999996</v>
      </c>
      <c r="C18" s="29">
        <v>132555.6</v>
      </c>
      <c r="D18" s="29">
        <v>538625.4</v>
      </c>
      <c r="E18" s="29">
        <v>691655</v>
      </c>
      <c r="F18" s="29">
        <v>692703.8</v>
      </c>
      <c r="G18" s="29">
        <v>703231.8</v>
      </c>
      <c r="H18" s="29">
        <v>673537</v>
      </c>
      <c r="I18" s="29">
        <v>629855</v>
      </c>
      <c r="J18" s="29">
        <v>529091</v>
      </c>
      <c r="K18" s="29">
        <v>531270.6</v>
      </c>
      <c r="L18" s="29">
        <v>420451.6</v>
      </c>
      <c r="M18" s="29">
        <v>354254.8</v>
      </c>
      <c r="N18" s="29">
        <v>274367.59999999998</v>
      </c>
      <c r="O18" s="29">
        <v>190477.2</v>
      </c>
      <c r="P18" s="29">
        <v>145247.4</v>
      </c>
      <c r="Q18" s="29">
        <v>139065.79999999999</v>
      </c>
      <c r="R18" s="29">
        <v>79281.399999999994</v>
      </c>
      <c r="S18" s="29">
        <v>43636.4</v>
      </c>
      <c r="T18" s="29">
        <v>23854.799999999999</v>
      </c>
      <c r="U18" s="29">
        <v>12571.8</v>
      </c>
      <c r="V18" s="29">
        <v>5646.8</v>
      </c>
      <c r="W18" s="29">
        <v>2392</v>
      </c>
      <c r="X18" s="29">
        <v>1924.8</v>
      </c>
    </row>
    <row r="19" spans="1:24" ht="15" customHeight="1">
      <c r="A19" s="26">
        <v>1938</v>
      </c>
      <c r="B19" s="29">
        <v>6870360.3000000017</v>
      </c>
      <c r="C19" s="29">
        <v>132042.29999999999</v>
      </c>
      <c r="D19" s="29">
        <v>539125.19999999995</v>
      </c>
      <c r="E19" s="29">
        <v>687090.5</v>
      </c>
      <c r="F19" s="29">
        <v>696894.4</v>
      </c>
      <c r="G19" s="29">
        <v>705883.9</v>
      </c>
      <c r="H19" s="29">
        <v>673303</v>
      </c>
      <c r="I19" s="29">
        <v>634045.5</v>
      </c>
      <c r="J19" s="29">
        <v>536081.5</v>
      </c>
      <c r="K19" s="29">
        <v>537054.30000000005</v>
      </c>
      <c r="L19" s="29">
        <v>426887.8</v>
      </c>
      <c r="M19" s="29">
        <v>358101.4</v>
      </c>
      <c r="N19" s="29">
        <v>278340.8</v>
      </c>
      <c r="O19" s="29">
        <v>196204.6</v>
      </c>
      <c r="P19" s="29">
        <v>148411.20000000001</v>
      </c>
      <c r="Q19" s="29">
        <v>146485.9</v>
      </c>
      <c r="R19" s="29">
        <v>82458.7</v>
      </c>
      <c r="S19" s="29">
        <v>44971.199999999997</v>
      </c>
      <c r="T19" s="29">
        <v>24180.400000000001</v>
      </c>
      <c r="U19" s="29">
        <v>12736.4</v>
      </c>
      <c r="V19" s="29">
        <v>5723.9</v>
      </c>
      <c r="W19" s="29">
        <v>2462.5</v>
      </c>
      <c r="X19" s="29">
        <v>1874.9</v>
      </c>
    </row>
    <row r="20" spans="1:24" ht="15" customHeight="1">
      <c r="A20" s="26">
        <v>1939</v>
      </c>
      <c r="B20" s="29">
        <v>6925188</v>
      </c>
      <c r="C20" s="29">
        <v>131229</v>
      </c>
      <c r="D20" s="29">
        <v>539278</v>
      </c>
      <c r="E20" s="29">
        <v>682321</v>
      </c>
      <c r="F20" s="29">
        <v>701051</v>
      </c>
      <c r="G20" s="29">
        <v>708315</v>
      </c>
      <c r="H20" s="29">
        <v>672993</v>
      </c>
      <c r="I20" s="29">
        <v>638211</v>
      </c>
      <c r="J20" s="29">
        <v>543377</v>
      </c>
      <c r="K20" s="29">
        <v>542840</v>
      </c>
      <c r="L20" s="29">
        <v>433500</v>
      </c>
      <c r="M20" s="29">
        <v>361935</v>
      </c>
      <c r="N20" s="29">
        <v>282359</v>
      </c>
      <c r="O20" s="29">
        <v>201849</v>
      </c>
      <c r="P20" s="29">
        <v>152013</v>
      </c>
      <c r="Q20" s="29">
        <v>154088</v>
      </c>
      <c r="R20" s="29">
        <v>85644</v>
      </c>
      <c r="S20" s="29">
        <v>46299</v>
      </c>
      <c r="T20" s="29">
        <v>24542</v>
      </c>
      <c r="U20" s="29">
        <v>13131</v>
      </c>
      <c r="V20" s="29">
        <v>5847</v>
      </c>
      <c r="W20" s="29">
        <v>2505</v>
      </c>
      <c r="X20" s="29">
        <v>1861</v>
      </c>
    </row>
    <row r="21" spans="1:24" ht="15" customHeight="1">
      <c r="A21" s="26">
        <v>1940</v>
      </c>
      <c r="B21" s="29">
        <v>7136277.9970000004</v>
      </c>
      <c r="C21" s="29">
        <v>142503.18</v>
      </c>
      <c r="D21" s="29">
        <v>573627.72100000002</v>
      </c>
      <c r="E21" s="29">
        <v>703256.5</v>
      </c>
      <c r="F21" s="29">
        <v>711006.19900000002</v>
      </c>
      <c r="G21" s="29">
        <v>713437.7</v>
      </c>
      <c r="H21" s="29">
        <v>683236.4</v>
      </c>
      <c r="I21" s="29">
        <v>649585.1</v>
      </c>
      <c r="J21" s="29">
        <v>557062.59900000005</v>
      </c>
      <c r="K21" s="29">
        <v>553357.39899999998</v>
      </c>
      <c r="L21" s="29">
        <v>448997.50099999999</v>
      </c>
      <c r="M21" s="29">
        <v>378287.701</v>
      </c>
      <c r="N21" s="29">
        <v>298913.40100000001</v>
      </c>
      <c r="O21" s="29">
        <v>216822.8</v>
      </c>
      <c r="P21" s="29">
        <v>162885.601</v>
      </c>
      <c r="Q21" s="29">
        <v>155950.66500000001</v>
      </c>
      <c r="R21" s="29">
        <v>88622.637000000002</v>
      </c>
      <c r="S21" s="29">
        <v>48819.796000000002</v>
      </c>
      <c r="T21" s="29">
        <v>25834.922999999999</v>
      </c>
      <c r="U21" s="29">
        <v>13537.635</v>
      </c>
      <c r="V21" s="29">
        <v>6061.2430000000004</v>
      </c>
      <c r="W21" s="29">
        <v>2591.5529999999999</v>
      </c>
      <c r="X21" s="29">
        <v>1879.7429999999999</v>
      </c>
    </row>
    <row r="22" spans="1:24" ht="15" customHeight="1">
      <c r="A22" s="26">
        <v>1941</v>
      </c>
      <c r="B22" s="29">
        <v>7344365.993999999</v>
      </c>
      <c r="C22" s="29">
        <v>154324.35999999999</v>
      </c>
      <c r="D22" s="29">
        <v>608496.44200000004</v>
      </c>
      <c r="E22" s="29">
        <v>724251</v>
      </c>
      <c r="F22" s="29">
        <v>720939.39800000004</v>
      </c>
      <c r="G22" s="29">
        <v>718420.4</v>
      </c>
      <c r="H22" s="29">
        <v>693493.8</v>
      </c>
      <c r="I22" s="29">
        <v>660868.19999999995</v>
      </c>
      <c r="J22" s="29">
        <v>570612.19800000009</v>
      </c>
      <c r="K22" s="29">
        <v>563849.79799999995</v>
      </c>
      <c r="L22" s="29">
        <v>464057.00199999998</v>
      </c>
      <c r="M22" s="29">
        <v>394352.402</v>
      </c>
      <c r="N22" s="29">
        <v>315264.80200000003</v>
      </c>
      <c r="O22" s="29">
        <v>231455.6</v>
      </c>
      <c r="P22" s="29">
        <v>173637.20199999999</v>
      </c>
      <c r="Q22" s="29">
        <v>157514.32999999999</v>
      </c>
      <c r="R22" s="29">
        <v>90924.274000000005</v>
      </c>
      <c r="S22" s="29">
        <v>50887.592000000004</v>
      </c>
      <c r="T22" s="29">
        <v>26790.845999999998</v>
      </c>
      <c r="U22" s="29">
        <v>13653.27</v>
      </c>
      <c r="V22" s="29">
        <v>6117.4860000000008</v>
      </c>
      <c r="W22" s="29">
        <v>2577.1059999999998</v>
      </c>
      <c r="X22" s="29">
        <v>1878.4859999999999</v>
      </c>
    </row>
    <row r="23" spans="1:24" ht="15" customHeight="1">
      <c r="A23" s="26">
        <v>1942</v>
      </c>
      <c r="B23" s="29">
        <v>7549007.9910000013</v>
      </c>
      <c r="C23" s="29">
        <v>164344.54</v>
      </c>
      <c r="D23" s="29">
        <v>642671.16300000006</v>
      </c>
      <c r="E23" s="29">
        <v>745110.5</v>
      </c>
      <c r="F23" s="29">
        <v>730814.59700000007</v>
      </c>
      <c r="G23" s="29">
        <v>723202.1</v>
      </c>
      <c r="H23" s="29">
        <v>703670.2</v>
      </c>
      <c r="I23" s="29">
        <v>672182.3</v>
      </c>
      <c r="J23" s="29">
        <v>584060.79700000014</v>
      </c>
      <c r="K23" s="29">
        <v>574068.19699999993</v>
      </c>
      <c r="L23" s="29">
        <v>479073.50299999997</v>
      </c>
      <c r="M23" s="29">
        <v>410304.103</v>
      </c>
      <c r="N23" s="29">
        <v>331322.20300000004</v>
      </c>
      <c r="O23" s="29">
        <v>246099.4</v>
      </c>
      <c r="P23" s="29">
        <v>184401.80299999999</v>
      </c>
      <c r="Q23" s="29">
        <v>159215.99500000002</v>
      </c>
      <c r="R23" s="29">
        <v>93387.911000000007</v>
      </c>
      <c r="S23" s="29">
        <v>52914.388000000006</v>
      </c>
      <c r="T23" s="29">
        <v>27761.768999999997</v>
      </c>
      <c r="U23" s="29">
        <v>13823.905000000001</v>
      </c>
      <c r="V23" s="29">
        <v>6147.7290000000012</v>
      </c>
      <c r="W23" s="29">
        <v>2565.6589999999997</v>
      </c>
      <c r="X23" s="29">
        <v>1865.2289999999998</v>
      </c>
    </row>
    <row r="24" spans="1:24" ht="15" customHeight="1">
      <c r="A24" s="26">
        <v>1943</v>
      </c>
      <c r="B24" s="29">
        <v>7760950.9880000018</v>
      </c>
      <c r="C24" s="29">
        <v>175502.72</v>
      </c>
      <c r="D24" s="29">
        <v>677383.88400000008</v>
      </c>
      <c r="E24" s="29">
        <v>766037</v>
      </c>
      <c r="F24" s="29">
        <v>740853.79600000009</v>
      </c>
      <c r="G24" s="29">
        <v>728253.8</v>
      </c>
      <c r="H24" s="29">
        <v>713932.6</v>
      </c>
      <c r="I24" s="29">
        <v>683677.4</v>
      </c>
      <c r="J24" s="29">
        <v>597741.39600000018</v>
      </c>
      <c r="K24" s="29">
        <v>584763.5959999999</v>
      </c>
      <c r="L24" s="29">
        <v>494179.00399999996</v>
      </c>
      <c r="M24" s="29">
        <v>426563.804</v>
      </c>
      <c r="N24" s="29">
        <v>348087.60400000005</v>
      </c>
      <c r="O24" s="29">
        <v>261315.20000000001</v>
      </c>
      <c r="P24" s="29">
        <v>195597.40399999998</v>
      </c>
      <c r="Q24" s="29">
        <v>161066.66</v>
      </c>
      <c r="R24" s="29">
        <v>96266.54800000001</v>
      </c>
      <c r="S24" s="29">
        <v>55463.184000000008</v>
      </c>
      <c r="T24" s="29">
        <v>29186.691999999995</v>
      </c>
      <c r="U24" s="29">
        <v>14129.54</v>
      </c>
      <c r="V24" s="29">
        <v>6378.9720000000016</v>
      </c>
      <c r="W24" s="29">
        <v>2673.2119999999995</v>
      </c>
      <c r="X24" s="29">
        <v>1896.9719999999998</v>
      </c>
    </row>
    <row r="25" spans="1:24" ht="15" customHeight="1">
      <c r="A25" s="26">
        <v>1944</v>
      </c>
      <c r="B25" s="29">
        <v>7967605.9849999994</v>
      </c>
      <c r="C25" s="29">
        <v>186406.9</v>
      </c>
      <c r="D25" s="29">
        <v>711996.6050000001</v>
      </c>
      <c r="E25" s="29">
        <v>787010.5</v>
      </c>
      <c r="F25" s="29">
        <v>750783.99500000011</v>
      </c>
      <c r="G25" s="29">
        <v>733206.5</v>
      </c>
      <c r="H25" s="29">
        <v>724177</v>
      </c>
      <c r="I25" s="29">
        <v>695145.5</v>
      </c>
      <c r="J25" s="29">
        <v>611415.99500000023</v>
      </c>
      <c r="K25" s="29">
        <v>595272.99499999988</v>
      </c>
      <c r="L25" s="29">
        <v>509157.50499999995</v>
      </c>
      <c r="M25" s="29">
        <v>442616.505</v>
      </c>
      <c r="N25" s="29">
        <v>364115.00500000006</v>
      </c>
      <c r="O25" s="29">
        <v>275712</v>
      </c>
      <c r="P25" s="29">
        <v>206286.00499999998</v>
      </c>
      <c r="Q25" s="29">
        <v>162454.32500000004</v>
      </c>
      <c r="R25" s="29">
        <v>98771.185000000012</v>
      </c>
      <c r="S25" s="29">
        <v>57478.98</v>
      </c>
      <c r="T25" s="29">
        <v>30183.614999999994</v>
      </c>
      <c r="U25" s="29">
        <v>14378.175000000001</v>
      </c>
      <c r="V25" s="29">
        <v>6448.215000000002</v>
      </c>
      <c r="W25" s="29">
        <v>2660.7649999999994</v>
      </c>
      <c r="X25" s="29">
        <v>1927.7149999999999</v>
      </c>
    </row>
    <row r="26" spans="1:24" ht="15" customHeight="1">
      <c r="A26" s="26">
        <v>1945</v>
      </c>
      <c r="B26" s="29">
        <v>8173905.9819999989</v>
      </c>
      <c r="C26" s="29">
        <v>196724.08</v>
      </c>
      <c r="D26" s="29">
        <v>746243.32600000012</v>
      </c>
      <c r="E26" s="29">
        <v>807945</v>
      </c>
      <c r="F26" s="29">
        <v>760766.19400000013</v>
      </c>
      <c r="G26" s="29">
        <v>738178.2</v>
      </c>
      <c r="H26" s="29">
        <v>734400.4</v>
      </c>
      <c r="I26" s="29">
        <v>706553.6</v>
      </c>
      <c r="J26" s="29">
        <v>624855.59400000027</v>
      </c>
      <c r="K26" s="29">
        <v>605861.39399999985</v>
      </c>
      <c r="L26" s="29">
        <v>523928.00599999994</v>
      </c>
      <c r="M26" s="29">
        <v>458950.20600000001</v>
      </c>
      <c r="N26" s="29">
        <v>380270.40600000008</v>
      </c>
      <c r="O26" s="29">
        <v>290542.8</v>
      </c>
      <c r="P26" s="29">
        <v>216910.60599999997</v>
      </c>
      <c r="Q26" s="29">
        <v>163902.99</v>
      </c>
      <c r="R26" s="29">
        <v>101263.82200000001</v>
      </c>
      <c r="S26" s="29">
        <v>59632.776000000013</v>
      </c>
      <c r="T26" s="29">
        <v>31295.537999999993</v>
      </c>
      <c r="U26" s="29">
        <v>14606.81</v>
      </c>
      <c r="V26" s="29">
        <v>6499.4580000000024</v>
      </c>
      <c r="W26" s="29">
        <v>2684.3179999999993</v>
      </c>
      <c r="X26" s="29">
        <v>1890.4579999999996</v>
      </c>
    </row>
    <row r="27" spans="1:24" ht="15" customHeight="1">
      <c r="A27" s="26">
        <v>1946</v>
      </c>
      <c r="B27" s="29">
        <v>8380615.9790000003</v>
      </c>
      <c r="C27" s="29">
        <v>207509.26</v>
      </c>
      <c r="D27" s="29">
        <v>780618.04700000014</v>
      </c>
      <c r="E27" s="29">
        <v>828800.5</v>
      </c>
      <c r="F27" s="29">
        <v>770685.39300000016</v>
      </c>
      <c r="G27" s="29">
        <v>743143.9</v>
      </c>
      <c r="H27" s="29">
        <v>744563.8</v>
      </c>
      <c r="I27" s="29">
        <v>718051.7</v>
      </c>
      <c r="J27" s="29">
        <v>638215.19300000032</v>
      </c>
      <c r="K27" s="29">
        <v>616250.79299999983</v>
      </c>
      <c r="L27" s="29">
        <v>538629.50699999998</v>
      </c>
      <c r="M27" s="29">
        <v>475328.90700000001</v>
      </c>
      <c r="N27" s="29">
        <v>396317.80700000009</v>
      </c>
      <c r="O27" s="29">
        <v>305004.59999999998</v>
      </c>
      <c r="P27" s="29">
        <v>227787.20699999997</v>
      </c>
      <c r="Q27" s="29">
        <v>165569.65500000006</v>
      </c>
      <c r="R27" s="29">
        <v>103912.45900000002</v>
      </c>
      <c r="S27" s="29">
        <v>61662.572000000015</v>
      </c>
      <c r="T27" s="29">
        <v>32495.460999999992</v>
      </c>
      <c r="U27" s="29">
        <v>14838.445000000002</v>
      </c>
      <c r="V27" s="29">
        <v>6577.7010000000028</v>
      </c>
      <c r="W27" s="29">
        <v>2727.8709999999992</v>
      </c>
      <c r="X27" s="29">
        <v>1925.2009999999996</v>
      </c>
    </row>
    <row r="28" spans="1:24" ht="15" customHeight="1">
      <c r="A28" s="26">
        <v>1947</v>
      </c>
      <c r="B28" s="29">
        <v>8593271.9760000035</v>
      </c>
      <c r="C28" s="29">
        <v>219407.44</v>
      </c>
      <c r="D28" s="29">
        <v>815100.76800000016</v>
      </c>
      <c r="E28" s="29">
        <v>849724</v>
      </c>
      <c r="F28" s="29">
        <v>780661.59200000018</v>
      </c>
      <c r="G28" s="29">
        <v>748220.6</v>
      </c>
      <c r="H28" s="29">
        <v>754853.2</v>
      </c>
      <c r="I28" s="29">
        <v>729686.8</v>
      </c>
      <c r="J28" s="29">
        <v>651787.79200000037</v>
      </c>
      <c r="K28" s="29">
        <v>626799.19199999981</v>
      </c>
      <c r="L28" s="29">
        <v>553576.00800000003</v>
      </c>
      <c r="M28" s="29">
        <v>491719.60800000001</v>
      </c>
      <c r="N28" s="29">
        <v>413238.2080000001</v>
      </c>
      <c r="O28" s="29">
        <v>320091.40000000002</v>
      </c>
      <c r="P28" s="29">
        <v>239045.80799999996</v>
      </c>
      <c r="Q28" s="29">
        <v>167808.32</v>
      </c>
      <c r="R28" s="29">
        <v>106739.09600000002</v>
      </c>
      <c r="S28" s="29">
        <v>64186.368000000017</v>
      </c>
      <c r="T28" s="29">
        <v>33901.383999999991</v>
      </c>
      <c r="U28" s="29">
        <v>15245.08</v>
      </c>
      <c r="V28" s="29">
        <v>6749.9440000000031</v>
      </c>
      <c r="W28" s="29">
        <v>2754.4239999999991</v>
      </c>
      <c r="X28" s="29">
        <v>1974.9439999999995</v>
      </c>
    </row>
    <row r="29" spans="1:24" ht="15" customHeight="1">
      <c r="A29" s="26">
        <v>1948</v>
      </c>
      <c r="B29" s="29">
        <v>8802761.9730000049</v>
      </c>
      <c r="C29" s="29">
        <v>230527.62</v>
      </c>
      <c r="D29" s="29">
        <v>849825.48900000018</v>
      </c>
      <c r="E29" s="29">
        <v>870702.5</v>
      </c>
      <c r="F29" s="29">
        <v>790621.7910000002</v>
      </c>
      <c r="G29" s="29">
        <v>753246.3</v>
      </c>
      <c r="H29" s="29">
        <v>764861.6</v>
      </c>
      <c r="I29" s="29">
        <v>740983.9</v>
      </c>
      <c r="J29" s="29">
        <v>665298.39100000041</v>
      </c>
      <c r="K29" s="29">
        <v>637393.59099999978</v>
      </c>
      <c r="L29" s="29">
        <v>568791.50900000008</v>
      </c>
      <c r="M29" s="29">
        <v>507865.30900000001</v>
      </c>
      <c r="N29" s="29">
        <v>429489.60900000011</v>
      </c>
      <c r="O29" s="29">
        <v>334875.2</v>
      </c>
      <c r="P29" s="29">
        <v>249932.40899999996</v>
      </c>
      <c r="Q29" s="29">
        <v>169806.98500000007</v>
      </c>
      <c r="R29" s="29">
        <v>109595.73300000002</v>
      </c>
      <c r="S29" s="29">
        <v>66582.164000000019</v>
      </c>
      <c r="T29" s="29">
        <v>35062.306999999986</v>
      </c>
      <c r="U29" s="29">
        <v>15597.715000000002</v>
      </c>
      <c r="V29" s="29">
        <v>6871.1870000000035</v>
      </c>
      <c r="W29" s="29">
        <v>2813.976999999999</v>
      </c>
      <c r="X29" s="29">
        <v>2016.6869999999994</v>
      </c>
    </row>
    <row r="30" spans="1:24" ht="15" customHeight="1">
      <c r="A30" s="26">
        <v>1949</v>
      </c>
      <c r="B30" s="29">
        <v>9012908.9699999988</v>
      </c>
      <c r="C30" s="29">
        <v>242162.8</v>
      </c>
      <c r="D30" s="29">
        <v>884406.21</v>
      </c>
      <c r="E30" s="29">
        <v>891644</v>
      </c>
      <c r="F30" s="29">
        <v>800511.99</v>
      </c>
      <c r="G30" s="29">
        <v>758216</v>
      </c>
      <c r="H30" s="29">
        <v>775033</v>
      </c>
      <c r="I30" s="29">
        <v>752482</v>
      </c>
      <c r="J30" s="29">
        <v>678791.99</v>
      </c>
      <c r="K30" s="29">
        <v>647913.99</v>
      </c>
      <c r="L30" s="29">
        <v>583873.01</v>
      </c>
      <c r="M30" s="29">
        <v>524271.01</v>
      </c>
      <c r="N30" s="29">
        <v>445650.01</v>
      </c>
      <c r="O30" s="29">
        <v>349722</v>
      </c>
      <c r="P30" s="29">
        <v>260862.01</v>
      </c>
      <c r="Q30" s="29">
        <v>171733.65</v>
      </c>
      <c r="R30" s="29">
        <v>112466.37</v>
      </c>
      <c r="S30" s="29">
        <v>68972.960000000006</v>
      </c>
      <c r="T30" s="29">
        <v>36362.230000000003</v>
      </c>
      <c r="U30" s="29">
        <v>15944.35</v>
      </c>
      <c r="V30" s="29">
        <v>7016.43</v>
      </c>
      <c r="W30" s="29">
        <v>2854.53</v>
      </c>
      <c r="X30" s="29">
        <v>2018.43</v>
      </c>
    </row>
    <row r="31" spans="1:24" ht="15" customHeight="1">
      <c r="A31" s="26">
        <v>1950</v>
      </c>
      <c r="B31" s="29">
        <v>9176877.2600000016</v>
      </c>
      <c r="C31" s="29">
        <v>259250.22</v>
      </c>
      <c r="D31" s="29">
        <v>919939.26</v>
      </c>
      <c r="E31" s="29">
        <v>914850.96</v>
      </c>
      <c r="F31" s="29">
        <v>809645.54</v>
      </c>
      <c r="G31" s="29">
        <v>762565.33</v>
      </c>
      <c r="H31" s="29">
        <v>761814.23</v>
      </c>
      <c r="I31" s="29">
        <v>766322.01</v>
      </c>
      <c r="J31" s="29">
        <v>689349.48</v>
      </c>
      <c r="K31" s="29">
        <v>641046.51</v>
      </c>
      <c r="L31" s="29">
        <v>601362.32999999996</v>
      </c>
      <c r="M31" s="29">
        <v>518693.07</v>
      </c>
      <c r="N31" s="29">
        <v>463309.44</v>
      </c>
      <c r="O31" s="29">
        <v>361150.04</v>
      </c>
      <c r="P31" s="29">
        <v>268529.64</v>
      </c>
      <c r="Q31" s="29">
        <v>183654.3</v>
      </c>
      <c r="R31" s="29">
        <v>117495.8</v>
      </c>
      <c r="S31" s="29">
        <v>71305.100000000006</v>
      </c>
      <c r="T31" s="29">
        <v>37747.870000000003</v>
      </c>
      <c r="U31" s="29">
        <v>16676.45</v>
      </c>
      <c r="V31" s="29">
        <v>7338.99</v>
      </c>
      <c r="W31" s="29">
        <v>2852.96</v>
      </c>
      <c r="X31" s="29">
        <v>1977.73</v>
      </c>
    </row>
    <row r="32" spans="1:24" ht="15" customHeight="1">
      <c r="A32" s="26">
        <v>1951</v>
      </c>
      <c r="B32" s="29">
        <v>9343724.849999994</v>
      </c>
      <c r="C32" s="29">
        <v>261500.32</v>
      </c>
      <c r="D32" s="29">
        <v>939650.04</v>
      </c>
      <c r="E32" s="29">
        <v>961691.11</v>
      </c>
      <c r="F32" s="29">
        <v>822618.63</v>
      </c>
      <c r="G32" s="29">
        <v>766378.96</v>
      </c>
      <c r="H32" s="29">
        <v>756599.95</v>
      </c>
      <c r="I32" s="29">
        <v>770733.12</v>
      </c>
      <c r="J32" s="29">
        <v>715232.85</v>
      </c>
      <c r="K32" s="29">
        <v>619950.1</v>
      </c>
      <c r="L32" s="29">
        <v>626564.03</v>
      </c>
      <c r="M32" s="29">
        <v>521630.79</v>
      </c>
      <c r="N32" s="29">
        <v>473108.94</v>
      </c>
      <c r="O32" s="29">
        <v>369286.94</v>
      </c>
      <c r="P32" s="29">
        <v>279510.87</v>
      </c>
      <c r="Q32" s="29">
        <v>193413.19</v>
      </c>
      <c r="R32" s="29">
        <v>123478.7</v>
      </c>
      <c r="S32" s="29">
        <v>73412.53</v>
      </c>
      <c r="T32" s="29">
        <v>39440.19</v>
      </c>
      <c r="U32" s="29">
        <v>17369.53</v>
      </c>
      <c r="V32" s="29">
        <v>7502.42</v>
      </c>
      <c r="W32" s="29">
        <v>2758.36</v>
      </c>
      <c r="X32" s="29">
        <v>1893.28</v>
      </c>
    </row>
    <row r="33" spans="1:24" ht="15" customHeight="1">
      <c r="A33" s="26">
        <v>1952</v>
      </c>
      <c r="B33" s="29">
        <v>9522030.709999999</v>
      </c>
      <c r="C33" s="29">
        <v>272795.56</v>
      </c>
      <c r="D33" s="29">
        <v>952102.74</v>
      </c>
      <c r="E33" s="29">
        <v>1012641.56</v>
      </c>
      <c r="F33" s="29">
        <v>835858.93</v>
      </c>
      <c r="G33" s="29">
        <v>779549.67</v>
      </c>
      <c r="H33" s="29">
        <v>750474.02</v>
      </c>
      <c r="I33" s="29">
        <v>775190.08</v>
      </c>
      <c r="J33" s="29">
        <v>720011.46</v>
      </c>
      <c r="K33" s="29">
        <v>636795.18000000005</v>
      </c>
      <c r="L33" s="29">
        <v>620312.66</v>
      </c>
      <c r="M33" s="29">
        <v>534247.25</v>
      </c>
      <c r="N33" s="29">
        <v>483904.86</v>
      </c>
      <c r="O33" s="29">
        <v>377282.27</v>
      </c>
      <c r="P33" s="29">
        <v>291553.78000000003</v>
      </c>
      <c r="Q33" s="29">
        <v>203276.88</v>
      </c>
      <c r="R33" s="29">
        <v>129643.55</v>
      </c>
      <c r="S33" s="29">
        <v>75302.789999999994</v>
      </c>
      <c r="T33" s="29">
        <v>40865.040000000001</v>
      </c>
      <c r="U33" s="29">
        <v>18038.990000000002</v>
      </c>
      <c r="V33" s="29">
        <v>7656.37</v>
      </c>
      <c r="W33" s="29">
        <v>2656.94</v>
      </c>
      <c r="X33" s="29">
        <v>1870.13</v>
      </c>
    </row>
    <row r="34" spans="1:24" ht="15" customHeight="1">
      <c r="A34" s="26">
        <v>1953</v>
      </c>
      <c r="B34" s="29">
        <v>9717226.8500000034</v>
      </c>
      <c r="C34" s="29">
        <v>288639.40999999997</v>
      </c>
      <c r="D34" s="29">
        <v>984482.44</v>
      </c>
      <c r="E34" s="29">
        <v>1051151.43</v>
      </c>
      <c r="F34" s="29">
        <v>863220.42</v>
      </c>
      <c r="G34" s="29">
        <v>780869.28</v>
      </c>
      <c r="H34" s="29">
        <v>755603.98</v>
      </c>
      <c r="I34" s="29">
        <v>768160.98</v>
      </c>
      <c r="J34" s="29">
        <v>740572.98</v>
      </c>
      <c r="K34" s="29">
        <v>636279.80000000005</v>
      </c>
      <c r="L34" s="29">
        <v>619287.62</v>
      </c>
      <c r="M34" s="29">
        <v>544992.43000000005</v>
      </c>
      <c r="N34" s="29">
        <v>492635.83</v>
      </c>
      <c r="O34" s="29">
        <v>387132.96</v>
      </c>
      <c r="P34" s="29">
        <v>302858.55</v>
      </c>
      <c r="Q34" s="29">
        <v>212825.41</v>
      </c>
      <c r="R34" s="29">
        <v>136624.06</v>
      </c>
      <c r="S34" s="29">
        <v>77820.81</v>
      </c>
      <c r="T34" s="29">
        <v>42981.97</v>
      </c>
      <c r="U34" s="29">
        <v>18633.150000000001</v>
      </c>
      <c r="V34" s="29">
        <v>8000.26</v>
      </c>
      <c r="W34" s="29">
        <v>2694.25</v>
      </c>
      <c r="X34" s="29">
        <v>1758.83</v>
      </c>
    </row>
    <row r="35" spans="1:24" ht="15" customHeight="1">
      <c r="A35" s="26">
        <v>1954</v>
      </c>
      <c r="B35" s="29">
        <v>9921796.1399999987</v>
      </c>
      <c r="C35" s="29">
        <v>299827.92</v>
      </c>
      <c r="D35" s="29">
        <v>1025336.83</v>
      </c>
      <c r="E35" s="29">
        <v>1095098.29</v>
      </c>
      <c r="F35" s="29">
        <v>880101.25</v>
      </c>
      <c r="G35" s="29">
        <v>794184.25</v>
      </c>
      <c r="H35" s="29">
        <v>751763.25</v>
      </c>
      <c r="I35" s="29">
        <v>764255.24</v>
      </c>
      <c r="J35" s="29">
        <v>736191.25</v>
      </c>
      <c r="K35" s="29">
        <v>659629.25</v>
      </c>
      <c r="L35" s="29">
        <v>624139.49</v>
      </c>
      <c r="M35" s="29">
        <v>556579</v>
      </c>
      <c r="N35" s="29">
        <v>490418.5</v>
      </c>
      <c r="O35" s="29">
        <v>407517.24</v>
      </c>
      <c r="P35" s="29">
        <v>313139.75</v>
      </c>
      <c r="Q35" s="29">
        <v>222538.5</v>
      </c>
      <c r="R35" s="29">
        <v>142378.91</v>
      </c>
      <c r="S35" s="29">
        <v>81888.289999999994</v>
      </c>
      <c r="T35" s="29">
        <v>44520.01</v>
      </c>
      <c r="U35" s="29">
        <v>19394.150000000001</v>
      </c>
      <c r="V35" s="29">
        <v>7489.08</v>
      </c>
      <c r="W35" s="29">
        <v>3700.43</v>
      </c>
      <c r="X35" s="29">
        <v>1705.26</v>
      </c>
    </row>
    <row r="36" spans="1:24" ht="15" customHeight="1">
      <c r="A36" s="26">
        <v>1955</v>
      </c>
      <c r="B36" s="29">
        <v>10143555.740000002</v>
      </c>
      <c r="C36" s="29">
        <v>311238.19</v>
      </c>
      <c r="D36" s="29">
        <v>1066135.51</v>
      </c>
      <c r="E36" s="29">
        <v>1155906.8400000001</v>
      </c>
      <c r="F36" s="29">
        <v>900210.7</v>
      </c>
      <c r="G36" s="29">
        <v>795830.24</v>
      </c>
      <c r="H36" s="29">
        <v>759813.68</v>
      </c>
      <c r="I36" s="29">
        <v>755122.1</v>
      </c>
      <c r="J36" s="29">
        <v>747715.66</v>
      </c>
      <c r="K36" s="29">
        <v>675230.15</v>
      </c>
      <c r="L36" s="29">
        <v>616734.62</v>
      </c>
      <c r="M36" s="29">
        <v>574306.59</v>
      </c>
      <c r="N36" s="29">
        <v>485377.26</v>
      </c>
      <c r="O36" s="29">
        <v>425899.08</v>
      </c>
      <c r="P36" s="29">
        <v>323916.05</v>
      </c>
      <c r="Q36" s="29">
        <v>230612.3</v>
      </c>
      <c r="R36" s="29">
        <v>152203.16</v>
      </c>
      <c r="S36" s="29">
        <v>87000.61</v>
      </c>
      <c r="T36" s="29">
        <v>46573.06</v>
      </c>
      <c r="U36" s="29">
        <v>20223.5</v>
      </c>
      <c r="V36" s="29">
        <v>7918.16</v>
      </c>
      <c r="W36" s="29">
        <v>3905.49</v>
      </c>
      <c r="X36" s="29">
        <v>1682.79</v>
      </c>
    </row>
    <row r="37" spans="1:24" ht="15" customHeight="1">
      <c r="A37" s="26">
        <v>1956</v>
      </c>
      <c r="B37" s="29">
        <v>10376170.930000002</v>
      </c>
      <c r="C37" s="29">
        <v>324415.35999999999</v>
      </c>
      <c r="D37" s="29">
        <v>1114591.01</v>
      </c>
      <c r="E37" s="29">
        <v>1191714.17</v>
      </c>
      <c r="F37" s="29">
        <v>943247.84</v>
      </c>
      <c r="G37" s="29">
        <v>805759.01</v>
      </c>
      <c r="H37" s="29">
        <v>766420</v>
      </c>
      <c r="I37" s="29">
        <v>748738.63</v>
      </c>
      <c r="J37" s="29">
        <v>753556.51</v>
      </c>
      <c r="K37" s="29">
        <v>695665.72</v>
      </c>
      <c r="L37" s="29">
        <v>605364.18000000005</v>
      </c>
      <c r="M37" s="29">
        <v>593478.43000000005</v>
      </c>
      <c r="N37" s="29">
        <v>488533.09</v>
      </c>
      <c r="O37" s="29">
        <v>435984.36</v>
      </c>
      <c r="P37" s="29">
        <v>331586.65999999997</v>
      </c>
      <c r="Q37" s="29">
        <v>240984.21</v>
      </c>
      <c r="R37" s="29">
        <v>159678.39000000001</v>
      </c>
      <c r="S37" s="29">
        <v>93090.98</v>
      </c>
      <c r="T37" s="29">
        <v>48313.22</v>
      </c>
      <c r="U37" s="29">
        <v>21206.81</v>
      </c>
      <c r="V37" s="29">
        <v>8222.25</v>
      </c>
      <c r="W37" s="29">
        <v>3973.92</v>
      </c>
      <c r="X37" s="29">
        <v>1646.18</v>
      </c>
    </row>
    <row r="38" spans="1:24" ht="15" customHeight="1">
      <c r="A38" s="26">
        <v>1957</v>
      </c>
      <c r="B38" s="29">
        <v>10613587.379999997</v>
      </c>
      <c r="C38" s="29">
        <v>326729.28000000003</v>
      </c>
      <c r="D38" s="29">
        <v>1163276.4099999999</v>
      </c>
      <c r="E38" s="29">
        <v>1231680.46</v>
      </c>
      <c r="F38" s="29">
        <v>986346.43</v>
      </c>
      <c r="G38" s="29">
        <v>824709.43</v>
      </c>
      <c r="H38" s="29">
        <v>769766.69</v>
      </c>
      <c r="I38" s="29">
        <v>748211.57</v>
      </c>
      <c r="J38" s="29">
        <v>756036.48</v>
      </c>
      <c r="K38" s="29">
        <v>703148.55</v>
      </c>
      <c r="L38" s="29">
        <v>618059.27</v>
      </c>
      <c r="M38" s="29">
        <v>591983.52</v>
      </c>
      <c r="N38" s="29">
        <v>502153.21</v>
      </c>
      <c r="O38" s="29">
        <v>446994.19</v>
      </c>
      <c r="P38" s="29">
        <v>338640.91</v>
      </c>
      <c r="Q38" s="29">
        <v>252405.45</v>
      </c>
      <c r="R38" s="29">
        <v>166884.69</v>
      </c>
      <c r="S38" s="29">
        <v>99991.78</v>
      </c>
      <c r="T38" s="29">
        <v>50110.31</v>
      </c>
      <c r="U38" s="29">
        <v>22257.19</v>
      </c>
      <c r="V38" s="29">
        <v>8541.42</v>
      </c>
      <c r="W38" s="29">
        <v>4054.87</v>
      </c>
      <c r="X38" s="29">
        <v>1605.27</v>
      </c>
    </row>
    <row r="39" spans="1:24" ht="15" customHeight="1">
      <c r="A39" s="26">
        <v>1958</v>
      </c>
      <c r="B39" s="29">
        <v>10853402.43</v>
      </c>
      <c r="C39" s="29">
        <v>336815.86</v>
      </c>
      <c r="D39" s="29">
        <v>1196788.75</v>
      </c>
      <c r="E39" s="29">
        <v>1280279.74</v>
      </c>
      <c r="F39" s="29">
        <v>1032405.77</v>
      </c>
      <c r="G39" s="29">
        <v>847496.89</v>
      </c>
      <c r="H39" s="29">
        <v>776289.76</v>
      </c>
      <c r="I39" s="29">
        <v>748982.5</v>
      </c>
      <c r="J39" s="29">
        <v>753534.48</v>
      </c>
      <c r="K39" s="29">
        <v>710351.94</v>
      </c>
      <c r="L39" s="29">
        <v>626438.73</v>
      </c>
      <c r="M39" s="29">
        <v>594756.92000000004</v>
      </c>
      <c r="N39" s="29">
        <v>513596.26</v>
      </c>
      <c r="O39" s="29">
        <v>455511.51</v>
      </c>
      <c r="P39" s="29">
        <v>346958.81</v>
      </c>
      <c r="Q39" s="29">
        <v>261882.92</v>
      </c>
      <c r="R39" s="29">
        <v>173434.96</v>
      </c>
      <c r="S39" s="29">
        <v>107831.11</v>
      </c>
      <c r="T39" s="29">
        <v>52107.69</v>
      </c>
      <c r="U39" s="29">
        <v>23503.14</v>
      </c>
      <c r="V39" s="29">
        <v>8773.9500000000007</v>
      </c>
      <c r="W39" s="29">
        <v>4059.36</v>
      </c>
      <c r="X39" s="29">
        <v>1601.38</v>
      </c>
    </row>
    <row r="40" spans="1:24" ht="15" customHeight="1">
      <c r="A40" s="26">
        <v>1959</v>
      </c>
      <c r="B40" s="29">
        <v>11314893.869999999</v>
      </c>
      <c r="C40" s="29">
        <v>339308.05</v>
      </c>
      <c r="D40" s="29">
        <v>1247366.95</v>
      </c>
      <c r="E40" s="29">
        <v>1363759</v>
      </c>
      <c r="F40" s="29">
        <v>1108467.01</v>
      </c>
      <c r="G40" s="29">
        <v>889700</v>
      </c>
      <c r="H40" s="29">
        <v>801000.01</v>
      </c>
      <c r="I40" s="29">
        <v>761366.99</v>
      </c>
      <c r="J40" s="29">
        <v>772218</v>
      </c>
      <c r="K40" s="29">
        <v>736044.99</v>
      </c>
      <c r="L40" s="29">
        <v>651955</v>
      </c>
      <c r="M40" s="29">
        <v>608055</v>
      </c>
      <c r="N40" s="29">
        <v>533305</v>
      </c>
      <c r="O40" s="29">
        <v>458914.99</v>
      </c>
      <c r="P40" s="29">
        <v>372051</v>
      </c>
      <c r="Q40" s="29">
        <v>274832</v>
      </c>
      <c r="R40" s="29">
        <v>181986.98</v>
      </c>
      <c r="S40" s="29">
        <v>116756.69</v>
      </c>
      <c r="T40" s="29">
        <v>56332.7</v>
      </c>
      <c r="U40" s="29">
        <v>25841.09</v>
      </c>
      <c r="V40" s="29">
        <v>10475.049999999999</v>
      </c>
      <c r="W40" s="29">
        <v>3546.62</v>
      </c>
      <c r="X40" s="29">
        <v>1610.75</v>
      </c>
    </row>
    <row r="41" spans="1:24" ht="15" customHeight="1">
      <c r="A41" s="26">
        <v>1960</v>
      </c>
      <c r="B41" s="29">
        <v>11603869.82</v>
      </c>
      <c r="C41" s="29">
        <v>346963.04</v>
      </c>
      <c r="D41" s="29">
        <v>1262082.76</v>
      </c>
      <c r="E41" s="29">
        <v>1416983.34</v>
      </c>
      <c r="F41" s="29">
        <v>1184374.02</v>
      </c>
      <c r="G41" s="29">
        <v>916543.72</v>
      </c>
      <c r="H41" s="29">
        <v>803955.45</v>
      </c>
      <c r="I41" s="29">
        <v>775511.89</v>
      </c>
      <c r="J41" s="29">
        <v>769656.44</v>
      </c>
      <c r="K41" s="29">
        <v>748750.75</v>
      </c>
      <c r="L41" s="29">
        <v>674220.09</v>
      </c>
      <c r="M41" s="29">
        <v>602536.25</v>
      </c>
      <c r="N41" s="29">
        <v>552264.47</v>
      </c>
      <c r="O41" s="29">
        <v>455627.82</v>
      </c>
      <c r="P41" s="29">
        <v>391877.72</v>
      </c>
      <c r="Q41" s="29">
        <v>285167.75</v>
      </c>
      <c r="R41" s="29">
        <v>190279.93</v>
      </c>
      <c r="S41" s="29">
        <v>122282.57</v>
      </c>
      <c r="T41" s="29">
        <v>60798.42</v>
      </c>
      <c r="U41" s="29">
        <v>27451.439999999999</v>
      </c>
      <c r="V41" s="29">
        <v>11089.11</v>
      </c>
      <c r="W41" s="29">
        <v>3803.17</v>
      </c>
      <c r="X41" s="29">
        <v>1649.67</v>
      </c>
    </row>
    <row r="42" spans="1:24" ht="15" customHeight="1">
      <c r="A42" s="26">
        <v>1961</v>
      </c>
      <c r="B42" s="29">
        <v>11884252.09</v>
      </c>
      <c r="C42" s="29">
        <v>342657.76</v>
      </c>
      <c r="D42" s="29">
        <v>1283055.97</v>
      </c>
      <c r="E42" s="29">
        <v>1469842.83</v>
      </c>
      <c r="F42" s="29">
        <v>1233864.02</v>
      </c>
      <c r="G42" s="29">
        <v>966911.02</v>
      </c>
      <c r="H42" s="29">
        <v>823674.45</v>
      </c>
      <c r="I42" s="29">
        <v>785877.69</v>
      </c>
      <c r="J42" s="29">
        <v>766310.17</v>
      </c>
      <c r="K42" s="29">
        <v>758437.62</v>
      </c>
      <c r="L42" s="29">
        <v>693607.39</v>
      </c>
      <c r="M42" s="29">
        <v>599469.47</v>
      </c>
      <c r="N42" s="29">
        <v>567969.18000000005</v>
      </c>
      <c r="O42" s="29">
        <v>461879.37</v>
      </c>
      <c r="P42" s="29">
        <v>401474.71</v>
      </c>
      <c r="Q42" s="29">
        <v>291645.40999999997</v>
      </c>
      <c r="R42" s="29">
        <v>200217.37</v>
      </c>
      <c r="S42" s="29">
        <v>125531.39</v>
      </c>
      <c r="T42" s="29">
        <v>65925.820000000007</v>
      </c>
      <c r="U42" s="29">
        <v>28713.54</v>
      </c>
      <c r="V42" s="29">
        <v>11549.13</v>
      </c>
      <c r="W42" s="29">
        <v>3977.17</v>
      </c>
      <c r="X42" s="29">
        <v>1660.61</v>
      </c>
    </row>
    <row r="43" spans="1:24" ht="15" customHeight="1">
      <c r="A43" s="26">
        <v>1962</v>
      </c>
      <c r="B43" s="29">
        <v>12161104.85</v>
      </c>
      <c r="C43" s="29">
        <v>339518.81</v>
      </c>
      <c r="D43" s="29">
        <v>1297445.26</v>
      </c>
      <c r="E43" s="29">
        <v>1510504.78</v>
      </c>
      <c r="F43" s="29">
        <v>1283564.67</v>
      </c>
      <c r="G43" s="29">
        <v>1013549.29</v>
      </c>
      <c r="H43" s="29">
        <v>858882.5</v>
      </c>
      <c r="I43" s="29">
        <v>788233.06</v>
      </c>
      <c r="J43" s="29">
        <v>772920.76</v>
      </c>
      <c r="K43" s="29">
        <v>762821.12</v>
      </c>
      <c r="L43" s="29">
        <v>708749.48</v>
      </c>
      <c r="M43" s="29">
        <v>607377.41</v>
      </c>
      <c r="N43" s="29">
        <v>573418.15</v>
      </c>
      <c r="O43" s="29">
        <v>476133.01</v>
      </c>
      <c r="P43" s="29">
        <v>412451.73</v>
      </c>
      <c r="Q43" s="29">
        <v>296933.39</v>
      </c>
      <c r="R43" s="29">
        <v>210547.74</v>
      </c>
      <c r="S43" s="29">
        <v>129399.15</v>
      </c>
      <c r="T43" s="29">
        <v>71074.45</v>
      </c>
      <c r="U43" s="29">
        <v>29764.06</v>
      </c>
      <c r="V43" s="29">
        <v>12138.06</v>
      </c>
      <c r="W43" s="29">
        <v>4039.6</v>
      </c>
      <c r="X43" s="29">
        <v>1638.37</v>
      </c>
    </row>
    <row r="44" spans="1:24" ht="15" customHeight="1">
      <c r="A44" s="26">
        <v>1963</v>
      </c>
      <c r="B44" s="29">
        <v>12435391.599999996</v>
      </c>
      <c r="C44" s="29">
        <v>335495.46999999997</v>
      </c>
      <c r="D44" s="29">
        <v>1303603.74</v>
      </c>
      <c r="E44" s="29">
        <v>1546670.93</v>
      </c>
      <c r="F44" s="29">
        <v>1330548.72</v>
      </c>
      <c r="G44" s="29">
        <v>1071541.79</v>
      </c>
      <c r="H44" s="29">
        <v>893151.44</v>
      </c>
      <c r="I44" s="29">
        <v>798588.02</v>
      </c>
      <c r="J44" s="29">
        <v>776559.59</v>
      </c>
      <c r="K44" s="29">
        <v>766827.19</v>
      </c>
      <c r="L44" s="29">
        <v>718692.6</v>
      </c>
      <c r="M44" s="29">
        <v>618747.93000000005</v>
      </c>
      <c r="N44" s="29">
        <v>581302.59</v>
      </c>
      <c r="O44" s="29">
        <v>488265</v>
      </c>
      <c r="P44" s="29">
        <v>421065.18</v>
      </c>
      <c r="Q44" s="29">
        <v>304952.7</v>
      </c>
      <c r="R44" s="29">
        <v>218689.77</v>
      </c>
      <c r="S44" s="29">
        <v>134783.26999999999</v>
      </c>
      <c r="T44" s="29">
        <v>76371.75</v>
      </c>
      <c r="U44" s="29">
        <v>30888.42</v>
      </c>
      <c r="V44" s="29">
        <v>12681.5</v>
      </c>
      <c r="W44" s="29">
        <v>4239.5</v>
      </c>
      <c r="X44" s="29">
        <v>1724.5</v>
      </c>
    </row>
    <row r="45" spans="1:24" ht="15" customHeight="1">
      <c r="A45" s="26">
        <v>1964</v>
      </c>
      <c r="B45" s="29">
        <v>12705569.099999998</v>
      </c>
      <c r="C45" s="29">
        <v>329671.7</v>
      </c>
      <c r="D45" s="29">
        <v>1302720.6499999999</v>
      </c>
      <c r="E45" s="29">
        <v>1576279.57</v>
      </c>
      <c r="F45" s="29">
        <v>1377054.42</v>
      </c>
      <c r="G45" s="29">
        <v>1135220.67</v>
      </c>
      <c r="H45" s="29">
        <v>920270.39</v>
      </c>
      <c r="I45" s="29">
        <v>820285.49</v>
      </c>
      <c r="J45" s="29">
        <v>773805.76</v>
      </c>
      <c r="K45" s="29">
        <v>774558.74</v>
      </c>
      <c r="L45" s="29">
        <v>727357.27</v>
      </c>
      <c r="M45" s="29">
        <v>636180.26</v>
      </c>
      <c r="N45" s="29">
        <v>585406.74</v>
      </c>
      <c r="O45" s="29">
        <v>502725.53</v>
      </c>
      <c r="P45" s="29">
        <v>418638.41</v>
      </c>
      <c r="Q45" s="29">
        <v>324524.74</v>
      </c>
      <c r="R45" s="29">
        <v>226258.44</v>
      </c>
      <c r="S45" s="29">
        <v>141379.34</v>
      </c>
      <c r="T45" s="29">
        <v>80518.3</v>
      </c>
      <c r="U45" s="29">
        <v>33110.92</v>
      </c>
      <c r="V45" s="29">
        <v>13198.26</v>
      </c>
      <c r="W45" s="29">
        <v>4614.5</v>
      </c>
      <c r="X45" s="29">
        <v>1789</v>
      </c>
    </row>
    <row r="46" spans="1:24" ht="15" customHeight="1">
      <c r="A46" s="26">
        <v>1965</v>
      </c>
      <c r="B46" s="29">
        <v>12963936.119999999</v>
      </c>
      <c r="C46" s="29">
        <v>317448.45</v>
      </c>
      <c r="D46" s="29">
        <v>1292217.67</v>
      </c>
      <c r="E46" s="29">
        <v>1599673.54</v>
      </c>
      <c r="F46" s="29">
        <v>1428352.28</v>
      </c>
      <c r="G46" s="29">
        <v>1213274.22</v>
      </c>
      <c r="H46" s="29">
        <v>941492.66</v>
      </c>
      <c r="I46" s="29">
        <v>830297.98</v>
      </c>
      <c r="J46" s="29">
        <v>787391.5</v>
      </c>
      <c r="K46" s="29">
        <v>774450.28</v>
      </c>
      <c r="L46" s="29">
        <v>739932.64</v>
      </c>
      <c r="M46" s="29">
        <v>657718.22</v>
      </c>
      <c r="N46" s="29">
        <v>577250.84</v>
      </c>
      <c r="O46" s="29">
        <v>519394.52</v>
      </c>
      <c r="P46" s="29">
        <v>418914.7</v>
      </c>
      <c r="Q46" s="29">
        <v>342807.01</v>
      </c>
      <c r="R46" s="29">
        <v>234849.27</v>
      </c>
      <c r="S46" s="29">
        <v>148037.09</v>
      </c>
      <c r="T46" s="29">
        <v>84178.39</v>
      </c>
      <c r="U46" s="29">
        <v>35708.089999999997</v>
      </c>
      <c r="V46" s="29">
        <v>13830.77</v>
      </c>
      <c r="W46" s="29">
        <v>4844.5</v>
      </c>
      <c r="X46" s="29">
        <v>1871.5</v>
      </c>
    </row>
    <row r="47" spans="1:24" ht="15" customHeight="1">
      <c r="A47" s="26">
        <v>1966</v>
      </c>
      <c r="B47" s="29">
        <v>13211448.790000001</v>
      </c>
      <c r="C47" s="29">
        <v>303842.74</v>
      </c>
      <c r="D47" s="29">
        <v>1276995.99</v>
      </c>
      <c r="E47" s="29">
        <v>1613158.54</v>
      </c>
      <c r="F47" s="29">
        <v>1481073.78</v>
      </c>
      <c r="G47" s="29">
        <v>1259181.77</v>
      </c>
      <c r="H47" s="29">
        <v>991027.52</v>
      </c>
      <c r="I47" s="29">
        <v>855236.56</v>
      </c>
      <c r="J47" s="29">
        <v>796124.32</v>
      </c>
      <c r="K47" s="29">
        <v>775022.06</v>
      </c>
      <c r="L47" s="29">
        <v>748264.16</v>
      </c>
      <c r="M47" s="29">
        <v>678699.31</v>
      </c>
      <c r="N47" s="29">
        <v>576078.92000000004</v>
      </c>
      <c r="O47" s="29">
        <v>532213</v>
      </c>
      <c r="P47" s="29">
        <v>429026.12</v>
      </c>
      <c r="Q47" s="29">
        <v>350697.48</v>
      </c>
      <c r="R47" s="29">
        <v>240916.78</v>
      </c>
      <c r="S47" s="29">
        <v>157220.67000000001</v>
      </c>
      <c r="T47" s="29">
        <v>86577.9</v>
      </c>
      <c r="U47" s="29">
        <v>38597.379999999997</v>
      </c>
      <c r="V47" s="29">
        <v>14415.79</v>
      </c>
      <c r="W47" s="29">
        <v>5084</v>
      </c>
      <c r="X47" s="29">
        <v>1994</v>
      </c>
    </row>
    <row r="48" spans="1:24" ht="15" customHeight="1">
      <c r="A48" s="26">
        <v>1967</v>
      </c>
      <c r="B48" s="29">
        <v>13451106.420000002</v>
      </c>
      <c r="C48" s="29">
        <v>297561.19</v>
      </c>
      <c r="D48" s="29">
        <v>1250351.58</v>
      </c>
      <c r="E48" s="29">
        <v>1629211.46</v>
      </c>
      <c r="F48" s="29">
        <v>1521586.02</v>
      </c>
      <c r="G48" s="29">
        <v>1306182.1299999999</v>
      </c>
      <c r="H48" s="29">
        <v>1032190.3</v>
      </c>
      <c r="I48" s="29">
        <v>894488.02</v>
      </c>
      <c r="J48" s="29">
        <v>800117.86</v>
      </c>
      <c r="K48" s="29">
        <v>783337.95</v>
      </c>
      <c r="L48" s="29">
        <v>752257.17</v>
      </c>
      <c r="M48" s="29">
        <v>699306.04</v>
      </c>
      <c r="N48" s="29">
        <v>578038.30000000005</v>
      </c>
      <c r="O48" s="29">
        <v>542234.48</v>
      </c>
      <c r="P48" s="29">
        <v>439926.57</v>
      </c>
      <c r="Q48" s="29">
        <v>361152.41</v>
      </c>
      <c r="R48" s="29">
        <v>244827.38</v>
      </c>
      <c r="S48" s="29">
        <v>165356.82</v>
      </c>
      <c r="T48" s="29">
        <v>89590.7</v>
      </c>
      <c r="U48" s="29">
        <v>41424.730000000003</v>
      </c>
      <c r="V48" s="29">
        <v>14675.31</v>
      </c>
      <c r="W48" s="29">
        <v>5289.5</v>
      </c>
      <c r="X48" s="29">
        <v>2000.5</v>
      </c>
    </row>
    <row r="49" spans="1:24" ht="15" customHeight="1">
      <c r="A49" s="26">
        <v>1968</v>
      </c>
      <c r="B49" s="29">
        <v>13691770.739999998</v>
      </c>
      <c r="C49" s="29">
        <v>291659.49</v>
      </c>
      <c r="D49" s="29">
        <v>1219161.3500000001</v>
      </c>
      <c r="E49" s="29">
        <v>1640492.35</v>
      </c>
      <c r="F49" s="29">
        <v>1555423.07</v>
      </c>
      <c r="G49" s="29">
        <v>1350769.89</v>
      </c>
      <c r="H49" s="29">
        <v>1091031.6399999999</v>
      </c>
      <c r="I49" s="29">
        <v>928953.35</v>
      </c>
      <c r="J49" s="29">
        <v>807858.99</v>
      </c>
      <c r="K49" s="29">
        <v>787659.93</v>
      </c>
      <c r="L49" s="29">
        <v>759343.13</v>
      </c>
      <c r="M49" s="29">
        <v>710466.56000000006</v>
      </c>
      <c r="N49" s="29">
        <v>590101.75</v>
      </c>
      <c r="O49" s="29">
        <v>551993.17000000004</v>
      </c>
      <c r="P49" s="29">
        <v>449956.87</v>
      </c>
      <c r="Q49" s="29">
        <v>369355.32</v>
      </c>
      <c r="R49" s="29">
        <v>252667.39</v>
      </c>
      <c r="S49" s="29">
        <v>171653</v>
      </c>
      <c r="T49" s="29">
        <v>95513.84</v>
      </c>
      <c r="U49" s="29">
        <v>44792.29</v>
      </c>
      <c r="V49" s="29">
        <v>15256.86</v>
      </c>
      <c r="W49" s="29">
        <v>5512.5</v>
      </c>
      <c r="X49" s="29">
        <v>2148</v>
      </c>
    </row>
    <row r="50" spans="1:24" ht="15" customHeight="1">
      <c r="A50" s="26">
        <v>1969</v>
      </c>
      <c r="B50" s="29">
        <v>13943173.4</v>
      </c>
      <c r="C50" s="29">
        <v>303760.02</v>
      </c>
      <c r="D50" s="29">
        <v>1195502.98</v>
      </c>
      <c r="E50" s="29">
        <v>1628737</v>
      </c>
      <c r="F50" s="29">
        <v>1591615.99</v>
      </c>
      <c r="G50" s="29">
        <v>1390210</v>
      </c>
      <c r="H50" s="29">
        <v>1159403</v>
      </c>
      <c r="I50" s="29">
        <v>948567</v>
      </c>
      <c r="J50" s="29">
        <v>837113</v>
      </c>
      <c r="K50" s="29">
        <v>782110</v>
      </c>
      <c r="L50" s="29">
        <v>771426</v>
      </c>
      <c r="M50" s="29">
        <v>712665</v>
      </c>
      <c r="N50" s="29">
        <v>613658</v>
      </c>
      <c r="O50" s="29">
        <v>554380</v>
      </c>
      <c r="P50" s="29">
        <v>464693</v>
      </c>
      <c r="Q50" s="29">
        <v>367466</v>
      </c>
      <c r="R50" s="29">
        <v>270674</v>
      </c>
      <c r="S50" s="29">
        <v>176965.61</v>
      </c>
      <c r="T50" s="29">
        <v>102774.38</v>
      </c>
      <c r="U50" s="29">
        <v>47050.66</v>
      </c>
      <c r="V50" s="29">
        <v>16402</v>
      </c>
      <c r="W50" s="29">
        <v>5661.76</v>
      </c>
      <c r="X50" s="29">
        <v>2338</v>
      </c>
    </row>
    <row r="51" spans="1:24" ht="15" customHeight="1">
      <c r="A51" s="26">
        <v>1970</v>
      </c>
      <c r="B51" s="29">
        <v>14262059.929999998</v>
      </c>
      <c r="C51" s="29">
        <v>319220.53000000003</v>
      </c>
      <c r="D51" s="29">
        <v>1186664.6399999999</v>
      </c>
      <c r="E51" s="29">
        <v>1621474.36</v>
      </c>
      <c r="F51" s="29">
        <v>1622566.55</v>
      </c>
      <c r="G51" s="29">
        <v>1452558.74</v>
      </c>
      <c r="H51" s="29">
        <v>1250133.3899999999</v>
      </c>
      <c r="I51" s="29">
        <v>968246.64</v>
      </c>
      <c r="J51" s="29">
        <v>855087.11</v>
      </c>
      <c r="K51" s="29">
        <v>794959.44</v>
      </c>
      <c r="L51" s="29">
        <v>774204.69</v>
      </c>
      <c r="M51" s="29">
        <v>726177.97</v>
      </c>
      <c r="N51" s="29">
        <v>635550.04</v>
      </c>
      <c r="O51" s="29">
        <v>547867.67000000004</v>
      </c>
      <c r="P51" s="29">
        <v>479233.24</v>
      </c>
      <c r="Q51" s="29">
        <v>373857.83</v>
      </c>
      <c r="R51" s="29">
        <v>287276.45</v>
      </c>
      <c r="S51" s="29">
        <v>184823.89</v>
      </c>
      <c r="T51" s="29">
        <v>106778.72</v>
      </c>
      <c r="U51" s="29">
        <v>49261.51</v>
      </c>
      <c r="V51" s="29">
        <v>17702.25</v>
      </c>
      <c r="W51" s="29">
        <v>5925.77</v>
      </c>
      <c r="X51" s="29">
        <v>2488.5</v>
      </c>
    </row>
    <row r="52" spans="1:24" ht="15" customHeight="1">
      <c r="A52" s="26">
        <v>1971</v>
      </c>
      <c r="B52" s="29">
        <v>14566334.399999997</v>
      </c>
      <c r="C52" s="29">
        <v>303229.32</v>
      </c>
      <c r="D52" s="29">
        <v>1210648.5900000001</v>
      </c>
      <c r="E52" s="29">
        <v>1602465.57</v>
      </c>
      <c r="F52" s="29">
        <v>1640874.93</v>
      </c>
      <c r="G52" s="29">
        <v>1517171.65</v>
      </c>
      <c r="H52" s="29">
        <v>1304811.33</v>
      </c>
      <c r="I52" s="29">
        <v>1023725.7</v>
      </c>
      <c r="J52" s="29">
        <v>885266.76</v>
      </c>
      <c r="K52" s="29">
        <v>803300.92</v>
      </c>
      <c r="L52" s="29">
        <v>777721.45</v>
      </c>
      <c r="M52" s="29">
        <v>735483.68</v>
      </c>
      <c r="N52" s="29">
        <v>656578.28</v>
      </c>
      <c r="O52" s="29">
        <v>551964.61</v>
      </c>
      <c r="P52" s="29">
        <v>491165.4</v>
      </c>
      <c r="Q52" s="29">
        <v>386085.26</v>
      </c>
      <c r="R52" s="29">
        <v>293918.12</v>
      </c>
      <c r="S52" s="29">
        <v>190760.35</v>
      </c>
      <c r="T52" s="29">
        <v>112408.89</v>
      </c>
      <c r="U52" s="29">
        <v>50822.67</v>
      </c>
      <c r="V52" s="29">
        <v>19179.13</v>
      </c>
      <c r="W52" s="29">
        <v>6191.79</v>
      </c>
      <c r="X52" s="29">
        <v>2560</v>
      </c>
    </row>
    <row r="53" spans="1:24" ht="15" customHeight="1">
      <c r="A53" s="26">
        <v>1972</v>
      </c>
      <c r="B53" s="29">
        <v>14862710.02</v>
      </c>
      <c r="C53" s="29">
        <v>292933.65000000002</v>
      </c>
      <c r="D53" s="29">
        <v>1225170.71</v>
      </c>
      <c r="E53" s="29">
        <v>1570572.14</v>
      </c>
      <c r="F53" s="29">
        <v>1665426.79</v>
      </c>
      <c r="G53" s="29">
        <v>1568619.95</v>
      </c>
      <c r="H53" s="29">
        <v>1362017.61</v>
      </c>
      <c r="I53" s="29">
        <v>1074546.3899999999</v>
      </c>
      <c r="J53" s="29">
        <v>925126.6</v>
      </c>
      <c r="K53" s="29">
        <v>812690.48</v>
      </c>
      <c r="L53" s="29">
        <v>785345.85</v>
      </c>
      <c r="M53" s="29">
        <v>742780.61</v>
      </c>
      <c r="N53" s="29">
        <v>677861.37</v>
      </c>
      <c r="O53" s="29">
        <v>556567.68999999994</v>
      </c>
      <c r="P53" s="29">
        <v>504556.96</v>
      </c>
      <c r="Q53" s="29">
        <v>396342.94</v>
      </c>
      <c r="R53" s="29">
        <v>304691.73</v>
      </c>
      <c r="S53" s="29">
        <v>195744.6</v>
      </c>
      <c r="T53" s="29">
        <v>118781</v>
      </c>
      <c r="U53" s="29">
        <v>53246.559999999998</v>
      </c>
      <c r="V53" s="29">
        <v>20761.580000000002</v>
      </c>
      <c r="W53" s="29">
        <v>6212.31</v>
      </c>
      <c r="X53" s="29">
        <v>2712.5</v>
      </c>
    </row>
    <row r="54" spans="1:24" ht="15" customHeight="1">
      <c r="A54" s="26">
        <v>1973</v>
      </c>
      <c r="B54" s="29">
        <v>15152289.559999995</v>
      </c>
      <c r="C54" s="29">
        <v>283686.23</v>
      </c>
      <c r="D54" s="29">
        <v>1220670.76</v>
      </c>
      <c r="E54" s="29">
        <v>1548022.98</v>
      </c>
      <c r="F54" s="29">
        <v>1679927.41</v>
      </c>
      <c r="G54" s="29">
        <v>1613093.21</v>
      </c>
      <c r="H54" s="29">
        <v>1417301.53</v>
      </c>
      <c r="I54" s="29">
        <v>1148036.8</v>
      </c>
      <c r="J54" s="29">
        <v>958440.46</v>
      </c>
      <c r="K54" s="29">
        <v>827873.51</v>
      </c>
      <c r="L54" s="29">
        <v>788741.87</v>
      </c>
      <c r="M54" s="29">
        <v>752650.36</v>
      </c>
      <c r="N54" s="29">
        <v>690078.2</v>
      </c>
      <c r="O54" s="29">
        <v>571638.04</v>
      </c>
      <c r="P54" s="29">
        <v>515460.13</v>
      </c>
      <c r="Q54" s="29">
        <v>406408.83</v>
      </c>
      <c r="R54" s="29">
        <v>313502.13</v>
      </c>
      <c r="S54" s="29">
        <v>204278.67</v>
      </c>
      <c r="T54" s="29">
        <v>123964.29</v>
      </c>
      <c r="U54" s="29">
        <v>56697.95</v>
      </c>
      <c r="V54" s="29">
        <v>22529.84</v>
      </c>
      <c r="W54" s="29">
        <v>6484.86</v>
      </c>
      <c r="X54" s="29">
        <v>2801.5</v>
      </c>
    </row>
    <row r="55" spans="1:24" ht="15" customHeight="1">
      <c r="A55" s="26">
        <v>1974</v>
      </c>
      <c r="B55" s="29">
        <v>15449340.789999999</v>
      </c>
      <c r="C55" s="29">
        <v>288996.26</v>
      </c>
      <c r="D55" s="29">
        <v>1205878.81</v>
      </c>
      <c r="E55" s="29">
        <v>1535047.81</v>
      </c>
      <c r="F55" s="29">
        <v>1677701.76</v>
      </c>
      <c r="G55" s="29">
        <v>1653229.5</v>
      </c>
      <c r="H55" s="29">
        <v>1470518</v>
      </c>
      <c r="I55" s="29">
        <v>1229455.99</v>
      </c>
      <c r="J55" s="29">
        <v>985926.75</v>
      </c>
      <c r="K55" s="29">
        <v>857676.99</v>
      </c>
      <c r="L55" s="29">
        <v>788295.25</v>
      </c>
      <c r="M55" s="29">
        <v>764051.26</v>
      </c>
      <c r="N55" s="29">
        <v>697880.76</v>
      </c>
      <c r="O55" s="29">
        <v>592020</v>
      </c>
      <c r="P55" s="29">
        <v>522176.25</v>
      </c>
      <c r="Q55" s="29">
        <v>420253.25</v>
      </c>
      <c r="R55" s="29">
        <v>318057.42</v>
      </c>
      <c r="S55" s="29">
        <v>217693.4</v>
      </c>
      <c r="T55" s="29">
        <v>129978.97</v>
      </c>
      <c r="U55" s="29">
        <v>60912.37</v>
      </c>
      <c r="V55" s="29">
        <v>23715.23</v>
      </c>
      <c r="W55" s="29">
        <v>7034</v>
      </c>
      <c r="X55" s="29">
        <v>2840.76</v>
      </c>
    </row>
    <row r="56" spans="1:24" ht="15" customHeight="1">
      <c r="A56" s="26">
        <v>1975</v>
      </c>
      <c r="B56" s="29">
        <v>15753632.550000004</v>
      </c>
      <c r="C56" s="29">
        <v>291368.42</v>
      </c>
      <c r="D56" s="29">
        <v>1179310.6100000001</v>
      </c>
      <c r="E56" s="29">
        <v>1547640.79</v>
      </c>
      <c r="F56" s="29">
        <v>1666620.81</v>
      </c>
      <c r="G56" s="29">
        <v>1682172.89</v>
      </c>
      <c r="H56" s="29">
        <v>1526035.28</v>
      </c>
      <c r="I56" s="29">
        <v>1327826.17</v>
      </c>
      <c r="J56" s="29">
        <v>1009497.3</v>
      </c>
      <c r="K56" s="29">
        <v>880958.29</v>
      </c>
      <c r="L56" s="29">
        <v>799102.21</v>
      </c>
      <c r="M56" s="29">
        <v>770096.22</v>
      </c>
      <c r="N56" s="29">
        <v>711919.01</v>
      </c>
      <c r="O56" s="29">
        <v>610252.22</v>
      </c>
      <c r="P56" s="29">
        <v>524442.34</v>
      </c>
      <c r="Q56" s="29">
        <v>433635.38</v>
      </c>
      <c r="R56" s="29">
        <v>326335.31</v>
      </c>
      <c r="S56" s="29">
        <v>230593.68</v>
      </c>
      <c r="T56" s="29">
        <v>136647.10999999999</v>
      </c>
      <c r="U56" s="29">
        <v>63621.84</v>
      </c>
      <c r="V56" s="29">
        <v>25056.65</v>
      </c>
      <c r="W56" s="29">
        <v>7570.25</v>
      </c>
      <c r="X56" s="29">
        <v>2929.77</v>
      </c>
    </row>
    <row r="57" spans="1:24" ht="15" customHeight="1">
      <c r="A57" s="26">
        <v>1976</v>
      </c>
      <c r="B57" s="29">
        <v>16077202.809999999</v>
      </c>
      <c r="C57" s="29">
        <v>306569.06</v>
      </c>
      <c r="D57" s="29">
        <v>1167936.77</v>
      </c>
      <c r="E57" s="29">
        <v>1560909.51</v>
      </c>
      <c r="F57" s="29">
        <v>1644201.55</v>
      </c>
      <c r="G57" s="29">
        <v>1697908.78</v>
      </c>
      <c r="H57" s="29">
        <v>1587873.15</v>
      </c>
      <c r="I57" s="29">
        <v>1383673.74</v>
      </c>
      <c r="J57" s="29">
        <v>1071761.33</v>
      </c>
      <c r="K57" s="29">
        <v>914480.66</v>
      </c>
      <c r="L57" s="29">
        <v>809168.15</v>
      </c>
      <c r="M57" s="29">
        <v>776221.74</v>
      </c>
      <c r="N57" s="29">
        <v>723952.18</v>
      </c>
      <c r="O57" s="29">
        <v>628868.32999999996</v>
      </c>
      <c r="P57" s="29">
        <v>532117.18000000005</v>
      </c>
      <c r="Q57" s="29">
        <v>446620.02</v>
      </c>
      <c r="R57" s="29">
        <v>337341.61</v>
      </c>
      <c r="S57" s="29">
        <v>238981.16</v>
      </c>
      <c r="T57" s="29">
        <v>142815.01999999999</v>
      </c>
      <c r="U57" s="29">
        <v>68301.25</v>
      </c>
      <c r="V57" s="29">
        <v>26100.2</v>
      </c>
      <c r="W57" s="29">
        <v>8391.6299999999992</v>
      </c>
      <c r="X57" s="29">
        <v>3009.79</v>
      </c>
    </row>
    <row r="58" spans="1:24" ht="15" customHeight="1">
      <c r="A58" s="26">
        <v>1977</v>
      </c>
      <c r="B58" s="29">
        <v>16405796.950000001</v>
      </c>
      <c r="C58" s="29">
        <v>310788.84999999998</v>
      </c>
      <c r="D58" s="29">
        <v>1181204.54</v>
      </c>
      <c r="E58" s="29">
        <v>1568808.86</v>
      </c>
      <c r="F58" s="29">
        <v>1615466.99</v>
      </c>
      <c r="G58" s="29">
        <v>1716305.85</v>
      </c>
      <c r="H58" s="29">
        <v>1637322.5</v>
      </c>
      <c r="I58" s="29">
        <v>1440586.76</v>
      </c>
      <c r="J58" s="29">
        <v>1133300.22</v>
      </c>
      <c r="K58" s="29">
        <v>952415.59</v>
      </c>
      <c r="L58" s="29">
        <v>826432.27</v>
      </c>
      <c r="M58" s="29">
        <v>782424.82</v>
      </c>
      <c r="N58" s="29">
        <v>734340.22</v>
      </c>
      <c r="O58" s="29">
        <v>648015.81000000006</v>
      </c>
      <c r="P58" s="29">
        <v>540298.87</v>
      </c>
      <c r="Q58" s="29">
        <v>460063.25</v>
      </c>
      <c r="R58" s="29">
        <v>347930.94</v>
      </c>
      <c r="S58" s="29">
        <v>248796.07</v>
      </c>
      <c r="T58" s="29">
        <v>148780.9</v>
      </c>
      <c r="U58" s="29">
        <v>72926.3</v>
      </c>
      <c r="V58" s="29">
        <v>27421.45</v>
      </c>
      <c r="W58" s="29">
        <v>9124.08</v>
      </c>
      <c r="X58" s="29">
        <v>3041.81</v>
      </c>
    </row>
    <row r="59" spans="1:24" ht="15" customHeight="1">
      <c r="A59" s="26">
        <v>1978</v>
      </c>
      <c r="B59" s="29">
        <v>16753690.759999998</v>
      </c>
      <c r="C59" s="29">
        <v>325879.24</v>
      </c>
      <c r="D59" s="29">
        <v>1208193.48</v>
      </c>
      <c r="E59" s="29">
        <v>1563436.45</v>
      </c>
      <c r="F59" s="29">
        <v>1594177.67</v>
      </c>
      <c r="G59" s="29">
        <v>1724380.97</v>
      </c>
      <c r="H59" s="29">
        <v>1680531.83</v>
      </c>
      <c r="I59" s="29">
        <v>1494816.41</v>
      </c>
      <c r="J59" s="29">
        <v>1214412.6200000001</v>
      </c>
      <c r="K59" s="29">
        <v>985742.72</v>
      </c>
      <c r="L59" s="29">
        <v>849752.78</v>
      </c>
      <c r="M59" s="29">
        <v>786120.85</v>
      </c>
      <c r="N59" s="29">
        <v>744751</v>
      </c>
      <c r="O59" s="29">
        <v>663841.39</v>
      </c>
      <c r="P59" s="29">
        <v>552586.47</v>
      </c>
      <c r="Q59" s="29">
        <v>471979.19</v>
      </c>
      <c r="R59" s="29">
        <v>358722.94</v>
      </c>
      <c r="S59" s="29">
        <v>257978.61</v>
      </c>
      <c r="T59" s="29">
        <v>156599.39000000001</v>
      </c>
      <c r="U59" s="29">
        <v>77205.149999999994</v>
      </c>
      <c r="V59" s="29">
        <v>29649.4</v>
      </c>
      <c r="W59" s="29">
        <v>9838.84</v>
      </c>
      <c r="X59" s="29">
        <v>3093.36</v>
      </c>
    </row>
    <row r="60" spans="1:24" ht="15" customHeight="1">
      <c r="A60" s="26">
        <v>1979</v>
      </c>
      <c r="B60" s="29">
        <v>17135533.720000003</v>
      </c>
      <c r="C60" s="29">
        <v>350624.62</v>
      </c>
      <c r="D60" s="29">
        <v>1255440.3700000001</v>
      </c>
      <c r="E60" s="29">
        <v>1563484.01</v>
      </c>
      <c r="F60" s="29">
        <v>1578399.01</v>
      </c>
      <c r="G60" s="29">
        <v>1726890</v>
      </c>
      <c r="H60" s="29">
        <v>1712469</v>
      </c>
      <c r="I60" s="29">
        <v>1549687.01</v>
      </c>
      <c r="J60" s="29">
        <v>1298854.01</v>
      </c>
      <c r="K60" s="29">
        <v>1022256</v>
      </c>
      <c r="L60" s="29">
        <v>876852</v>
      </c>
      <c r="M60" s="29">
        <v>792141</v>
      </c>
      <c r="N60" s="29">
        <v>754013</v>
      </c>
      <c r="O60" s="29">
        <v>678504</v>
      </c>
      <c r="P60" s="29">
        <v>566031</v>
      </c>
      <c r="Q60" s="29">
        <v>482386</v>
      </c>
      <c r="R60" s="29">
        <v>370044.99</v>
      </c>
      <c r="S60" s="29">
        <v>266670.34000000003</v>
      </c>
      <c r="T60" s="29">
        <v>164080.53</v>
      </c>
      <c r="U60" s="29">
        <v>81210.62</v>
      </c>
      <c r="V60" s="29">
        <v>31862.720000000001</v>
      </c>
      <c r="W60" s="29">
        <v>10422.73</v>
      </c>
      <c r="X60" s="29">
        <v>3210.76</v>
      </c>
    </row>
    <row r="61" spans="1:24" ht="15" customHeight="1">
      <c r="A61" s="26">
        <v>1980</v>
      </c>
      <c r="B61" s="29">
        <v>17549195.960000001</v>
      </c>
      <c r="C61" s="29">
        <v>353649.94</v>
      </c>
      <c r="D61" s="29">
        <v>1310108.8500000001</v>
      </c>
      <c r="E61" s="29">
        <v>1537643.68</v>
      </c>
      <c r="F61" s="29">
        <v>1610275.96</v>
      </c>
      <c r="G61" s="29">
        <v>1722790.43</v>
      </c>
      <c r="H61" s="29">
        <v>1753571.53</v>
      </c>
      <c r="I61" s="29">
        <v>1606288.5</v>
      </c>
      <c r="J61" s="29">
        <v>1410043.14</v>
      </c>
      <c r="K61" s="29">
        <v>1048787.6100000001</v>
      </c>
      <c r="L61" s="29">
        <v>902119.32</v>
      </c>
      <c r="M61" s="29">
        <v>800335.19</v>
      </c>
      <c r="N61" s="29">
        <v>762735.04</v>
      </c>
      <c r="O61" s="29">
        <v>693789.66</v>
      </c>
      <c r="P61" s="29">
        <v>580320.93000000005</v>
      </c>
      <c r="Q61" s="29">
        <v>494457.81</v>
      </c>
      <c r="R61" s="29">
        <v>383367.18</v>
      </c>
      <c r="S61" s="29">
        <v>274549.46000000002</v>
      </c>
      <c r="T61" s="29">
        <v>170690.87</v>
      </c>
      <c r="U61" s="29">
        <v>85211.49</v>
      </c>
      <c r="V61" s="29">
        <v>33714.699999999997</v>
      </c>
      <c r="W61" s="29">
        <v>11257.65</v>
      </c>
      <c r="X61" s="29">
        <v>3487.02</v>
      </c>
    </row>
    <row r="62" spans="1:24" ht="15" customHeight="1">
      <c r="A62" s="26">
        <v>1981</v>
      </c>
      <c r="B62" s="29">
        <v>17967503.500000004</v>
      </c>
      <c r="C62" s="29">
        <v>362787.17</v>
      </c>
      <c r="D62" s="29">
        <v>1350349.26</v>
      </c>
      <c r="E62" s="29">
        <v>1541533.85</v>
      </c>
      <c r="F62" s="29">
        <v>1638138.13</v>
      </c>
      <c r="G62" s="29">
        <v>1711143.59</v>
      </c>
      <c r="H62" s="29">
        <v>1778890.25</v>
      </c>
      <c r="I62" s="29">
        <v>1677311.96</v>
      </c>
      <c r="J62" s="29">
        <v>1469204.75</v>
      </c>
      <c r="K62" s="29">
        <v>1121172.48</v>
      </c>
      <c r="L62" s="29">
        <v>933744.22</v>
      </c>
      <c r="M62" s="29">
        <v>812457.34</v>
      </c>
      <c r="N62" s="29">
        <v>767186.79</v>
      </c>
      <c r="O62" s="29">
        <v>706970.97</v>
      </c>
      <c r="P62" s="29">
        <v>596807.67000000004</v>
      </c>
      <c r="Q62" s="29">
        <v>502731.61</v>
      </c>
      <c r="R62" s="29">
        <v>397988.94</v>
      </c>
      <c r="S62" s="29">
        <v>281613.59000000003</v>
      </c>
      <c r="T62" s="29">
        <v>177985.13</v>
      </c>
      <c r="U62" s="29">
        <v>88202.29</v>
      </c>
      <c r="V62" s="29">
        <v>35915.39</v>
      </c>
      <c r="W62" s="29">
        <v>11658.7</v>
      </c>
      <c r="X62" s="29">
        <v>3709.42</v>
      </c>
    </row>
    <row r="63" spans="1:24" ht="15" customHeight="1">
      <c r="A63" s="26">
        <v>1982</v>
      </c>
      <c r="B63" s="29">
        <v>18392068.060000006</v>
      </c>
      <c r="C63" s="29">
        <v>365673.54</v>
      </c>
      <c r="D63" s="29">
        <v>1396817.5</v>
      </c>
      <c r="E63" s="29">
        <v>1557704.56</v>
      </c>
      <c r="F63" s="29">
        <v>1657455.89</v>
      </c>
      <c r="G63" s="29">
        <v>1692702.02</v>
      </c>
      <c r="H63" s="29">
        <v>1808476.62</v>
      </c>
      <c r="I63" s="29">
        <v>1735091.91</v>
      </c>
      <c r="J63" s="29">
        <v>1534044.73</v>
      </c>
      <c r="K63" s="29">
        <v>1191727.21</v>
      </c>
      <c r="L63" s="29">
        <v>972648.15</v>
      </c>
      <c r="M63" s="29">
        <v>829864.75</v>
      </c>
      <c r="N63" s="29">
        <v>771334.68</v>
      </c>
      <c r="O63" s="29">
        <v>719625.67</v>
      </c>
      <c r="P63" s="29">
        <v>614607.03</v>
      </c>
      <c r="Q63" s="29">
        <v>509720.07</v>
      </c>
      <c r="R63" s="29">
        <v>413568.76</v>
      </c>
      <c r="S63" s="29">
        <v>290522.09999999998</v>
      </c>
      <c r="T63" s="29">
        <v>185140.35</v>
      </c>
      <c r="U63" s="29">
        <v>91053.49</v>
      </c>
      <c r="V63" s="29">
        <v>38089.69</v>
      </c>
      <c r="W63" s="29">
        <v>12259.95</v>
      </c>
      <c r="X63" s="29">
        <v>3939.39</v>
      </c>
    </row>
    <row r="64" spans="1:24" ht="15" customHeight="1">
      <c r="A64" s="26">
        <v>1983</v>
      </c>
      <c r="B64" s="29">
        <v>18813686.249999996</v>
      </c>
      <c r="C64" s="29">
        <v>360989.57</v>
      </c>
      <c r="D64" s="29">
        <v>1428554.06</v>
      </c>
      <c r="E64" s="29">
        <v>1599708.61</v>
      </c>
      <c r="F64" s="29">
        <v>1655215.85</v>
      </c>
      <c r="G64" s="29">
        <v>1681126.19</v>
      </c>
      <c r="H64" s="29">
        <v>1829983.24</v>
      </c>
      <c r="I64" s="29">
        <v>1788751.97</v>
      </c>
      <c r="J64" s="29">
        <v>1594859.35</v>
      </c>
      <c r="K64" s="29">
        <v>1284396.52</v>
      </c>
      <c r="L64" s="29">
        <v>1009118.26</v>
      </c>
      <c r="M64" s="29">
        <v>851106.44</v>
      </c>
      <c r="N64" s="29">
        <v>775528.22</v>
      </c>
      <c r="O64" s="29">
        <v>729333.9</v>
      </c>
      <c r="P64" s="29">
        <v>631704.06999999995</v>
      </c>
      <c r="Q64" s="29">
        <v>517604.55</v>
      </c>
      <c r="R64" s="29">
        <v>429783.33</v>
      </c>
      <c r="S64" s="29">
        <v>300841.34999999998</v>
      </c>
      <c r="T64" s="29">
        <v>193255.29</v>
      </c>
      <c r="U64" s="29">
        <v>94586.23</v>
      </c>
      <c r="V64" s="29">
        <v>39907.15</v>
      </c>
      <c r="W64" s="29">
        <v>13163.4</v>
      </c>
      <c r="X64" s="29">
        <v>4168.7</v>
      </c>
    </row>
    <row r="65" spans="1:24" ht="15" customHeight="1">
      <c r="A65" s="26">
        <v>1984</v>
      </c>
      <c r="B65" s="29">
        <v>19246078.209999997</v>
      </c>
      <c r="C65" s="29">
        <v>373739.03</v>
      </c>
      <c r="D65" s="29">
        <v>1438671.79</v>
      </c>
      <c r="E65" s="29">
        <v>1653487.34</v>
      </c>
      <c r="F65" s="29">
        <v>1641882.67</v>
      </c>
      <c r="G65" s="29">
        <v>1686174.28</v>
      </c>
      <c r="H65" s="29">
        <v>1839311.29</v>
      </c>
      <c r="I65" s="29">
        <v>1831101.39</v>
      </c>
      <c r="J65" s="29">
        <v>1658976.1</v>
      </c>
      <c r="K65" s="29">
        <v>1386553.6</v>
      </c>
      <c r="L65" s="29">
        <v>1050938.21</v>
      </c>
      <c r="M65" s="29">
        <v>873727.73</v>
      </c>
      <c r="N65" s="29">
        <v>783613.6</v>
      </c>
      <c r="O65" s="29">
        <v>739790.61</v>
      </c>
      <c r="P65" s="29">
        <v>645972.69999999995</v>
      </c>
      <c r="Q65" s="29">
        <v>526242.77</v>
      </c>
      <c r="R65" s="29">
        <v>445246.48</v>
      </c>
      <c r="S65" s="29">
        <v>311851.07</v>
      </c>
      <c r="T65" s="29">
        <v>199428.26</v>
      </c>
      <c r="U65" s="29">
        <v>98854.52</v>
      </c>
      <c r="V65" s="29">
        <v>41976.06</v>
      </c>
      <c r="W65" s="29">
        <v>14181.22</v>
      </c>
      <c r="X65" s="29">
        <v>4357.49</v>
      </c>
    </row>
    <row r="66" spans="1:24" ht="15" customHeight="1">
      <c r="A66" s="26">
        <v>1985</v>
      </c>
      <c r="B66" s="29">
        <v>19687745.640000004</v>
      </c>
      <c r="C66" s="29">
        <v>382268.14</v>
      </c>
      <c r="D66" s="29">
        <v>1451568.63</v>
      </c>
      <c r="E66" s="29">
        <v>1715774.72</v>
      </c>
      <c r="F66" s="29">
        <v>1601636.71</v>
      </c>
      <c r="G66" s="29">
        <v>1724798.97</v>
      </c>
      <c r="H66" s="29">
        <v>1820179.24</v>
      </c>
      <c r="I66" s="29">
        <v>1879760.42</v>
      </c>
      <c r="J66" s="29">
        <v>1716206.39</v>
      </c>
      <c r="K66" s="29">
        <v>1510165.85</v>
      </c>
      <c r="L66" s="29">
        <v>1080042.5900000001</v>
      </c>
      <c r="M66" s="29">
        <v>905936.72</v>
      </c>
      <c r="N66" s="29">
        <v>792729.04</v>
      </c>
      <c r="O66" s="29">
        <v>745946.88</v>
      </c>
      <c r="P66" s="29">
        <v>666316.67000000004</v>
      </c>
      <c r="Q66" s="29">
        <v>539294.74</v>
      </c>
      <c r="R66" s="29">
        <v>454411.84</v>
      </c>
      <c r="S66" s="29">
        <v>325824.99</v>
      </c>
      <c r="T66" s="29">
        <v>206027.92</v>
      </c>
      <c r="U66" s="29">
        <v>105351.03</v>
      </c>
      <c r="V66" s="29">
        <v>44100.28</v>
      </c>
      <c r="W66" s="29">
        <v>14825.2</v>
      </c>
      <c r="X66" s="29">
        <v>4578.67</v>
      </c>
    </row>
    <row r="67" spans="1:24" ht="15" customHeight="1">
      <c r="A67" s="26">
        <v>1986</v>
      </c>
      <c r="B67" s="29">
        <v>20136434.349999998</v>
      </c>
      <c r="C67" s="29">
        <v>392970.88</v>
      </c>
      <c r="D67" s="29">
        <v>1475719.3</v>
      </c>
      <c r="E67" s="29">
        <v>1757210.66</v>
      </c>
      <c r="F67" s="29">
        <v>1603882.88</v>
      </c>
      <c r="G67" s="29">
        <v>1749701.92</v>
      </c>
      <c r="H67" s="29">
        <v>1813689.45</v>
      </c>
      <c r="I67" s="29">
        <v>1897043.13</v>
      </c>
      <c r="J67" s="29">
        <v>1795090.53</v>
      </c>
      <c r="K67" s="29">
        <v>1563166.68</v>
      </c>
      <c r="L67" s="29">
        <v>1170749.3899999999</v>
      </c>
      <c r="M67" s="29">
        <v>936116.99</v>
      </c>
      <c r="N67" s="29">
        <v>810541.9</v>
      </c>
      <c r="O67" s="29">
        <v>744287.5</v>
      </c>
      <c r="P67" s="29">
        <v>678905.7</v>
      </c>
      <c r="Q67" s="29">
        <v>554344</v>
      </c>
      <c r="R67" s="29">
        <v>459788.28</v>
      </c>
      <c r="S67" s="29">
        <v>341880.87</v>
      </c>
      <c r="T67" s="29">
        <v>214010.72</v>
      </c>
      <c r="U67" s="29">
        <v>110866.68</v>
      </c>
      <c r="V67" s="29">
        <v>46025.38</v>
      </c>
      <c r="W67" s="29">
        <v>15667.89</v>
      </c>
      <c r="X67" s="29">
        <v>4773.62</v>
      </c>
    </row>
    <row r="68" spans="1:24" ht="15" customHeight="1">
      <c r="A68" s="26">
        <v>1987</v>
      </c>
      <c r="B68" s="29">
        <v>20605266.190000001</v>
      </c>
      <c r="C68" s="29">
        <v>410502.85</v>
      </c>
      <c r="D68" s="29">
        <v>1506067.73</v>
      </c>
      <c r="E68" s="29">
        <v>1803136.21</v>
      </c>
      <c r="F68" s="29">
        <v>1616976.42</v>
      </c>
      <c r="G68" s="29">
        <v>1765050.09</v>
      </c>
      <c r="H68" s="29">
        <v>1789302.95</v>
      </c>
      <c r="I68" s="29">
        <v>1927555.58</v>
      </c>
      <c r="J68" s="29">
        <v>1851157.56</v>
      </c>
      <c r="K68" s="29">
        <v>1634802.77</v>
      </c>
      <c r="L68" s="29">
        <v>1247075.95</v>
      </c>
      <c r="M68" s="29">
        <v>985080.73</v>
      </c>
      <c r="N68" s="29">
        <v>822980.06</v>
      </c>
      <c r="O68" s="29">
        <v>750115.96</v>
      </c>
      <c r="P68" s="29">
        <v>693881.84</v>
      </c>
      <c r="Q68" s="29">
        <v>570542.42000000004</v>
      </c>
      <c r="R68" s="29">
        <v>463883.76</v>
      </c>
      <c r="S68" s="29">
        <v>358728.73</v>
      </c>
      <c r="T68" s="29">
        <v>223117.72</v>
      </c>
      <c r="U68" s="29">
        <v>116147.52</v>
      </c>
      <c r="V68" s="29">
        <v>47794.31</v>
      </c>
      <c r="W68" s="29">
        <v>16423.689999999999</v>
      </c>
      <c r="X68" s="29">
        <v>4941.34</v>
      </c>
    </row>
    <row r="69" spans="1:24" ht="15" customHeight="1">
      <c r="A69" s="26">
        <v>1988</v>
      </c>
      <c r="B69" s="29">
        <v>21103766.690000001</v>
      </c>
      <c r="C69" s="29">
        <v>438104.91</v>
      </c>
      <c r="D69" s="29">
        <v>1561648.17</v>
      </c>
      <c r="E69" s="29">
        <v>1831193.34</v>
      </c>
      <c r="F69" s="29">
        <v>1655938.77</v>
      </c>
      <c r="G69" s="29">
        <v>1753112.69</v>
      </c>
      <c r="H69" s="29">
        <v>1775955.41</v>
      </c>
      <c r="I69" s="29">
        <v>1948921.09</v>
      </c>
      <c r="J69" s="29">
        <v>1904940.87</v>
      </c>
      <c r="K69" s="29">
        <v>1697053.68</v>
      </c>
      <c r="L69" s="29">
        <v>1351542.94</v>
      </c>
      <c r="M69" s="29">
        <v>1027066.02</v>
      </c>
      <c r="N69" s="29">
        <v>842247.73</v>
      </c>
      <c r="O69" s="29">
        <v>756048.07</v>
      </c>
      <c r="P69" s="29">
        <v>702626.96</v>
      </c>
      <c r="Q69" s="29">
        <v>585793.37</v>
      </c>
      <c r="R69" s="29">
        <v>468167.16</v>
      </c>
      <c r="S69" s="29">
        <v>376121.99</v>
      </c>
      <c r="T69" s="29">
        <v>233977.17</v>
      </c>
      <c r="U69" s="29">
        <v>121541.99</v>
      </c>
      <c r="V69" s="29">
        <v>49591.61</v>
      </c>
      <c r="W69" s="29">
        <v>17047.150000000001</v>
      </c>
      <c r="X69" s="29">
        <v>5125.6000000000004</v>
      </c>
    </row>
    <row r="70" spans="1:24" ht="15" customHeight="1">
      <c r="A70" s="26">
        <v>1989</v>
      </c>
      <c r="B70" s="29">
        <v>21632182.859999999</v>
      </c>
      <c r="C70" s="29">
        <v>469244.18</v>
      </c>
      <c r="D70" s="29">
        <v>1631851.03</v>
      </c>
      <c r="E70" s="29">
        <v>1849007.73</v>
      </c>
      <c r="F70" s="29">
        <v>1709931.01</v>
      </c>
      <c r="G70" s="29">
        <v>1719868.33</v>
      </c>
      <c r="H70" s="29">
        <v>1791547.56</v>
      </c>
      <c r="I70" s="29">
        <v>1949082.58</v>
      </c>
      <c r="J70" s="29">
        <v>1946486.27</v>
      </c>
      <c r="K70" s="29">
        <v>1763609.69</v>
      </c>
      <c r="L70" s="29">
        <v>1469463.7</v>
      </c>
      <c r="M70" s="29">
        <v>1073917.92</v>
      </c>
      <c r="N70" s="29">
        <v>864042.96</v>
      </c>
      <c r="O70" s="29">
        <v>766973.2</v>
      </c>
      <c r="P70" s="29">
        <v>714798.73</v>
      </c>
      <c r="Q70" s="29">
        <v>598621.91</v>
      </c>
      <c r="R70" s="29">
        <v>473090.02</v>
      </c>
      <c r="S70" s="29">
        <v>394817.45</v>
      </c>
      <c r="T70" s="29">
        <v>242563.73</v>
      </c>
      <c r="U70" s="29">
        <v>127090.43</v>
      </c>
      <c r="V70" s="29">
        <v>52754.66</v>
      </c>
      <c r="W70" s="29">
        <v>17944.560000000001</v>
      </c>
      <c r="X70" s="29">
        <v>5475.21</v>
      </c>
    </row>
    <row r="71" spans="1:24" ht="15" customHeight="1">
      <c r="A71" s="26">
        <v>1990</v>
      </c>
      <c r="B71" s="29">
        <v>22163330.440000005</v>
      </c>
      <c r="C71" s="29">
        <v>498659.75</v>
      </c>
      <c r="D71" s="29">
        <v>1690016.48</v>
      </c>
      <c r="E71" s="29">
        <v>1870496.2</v>
      </c>
      <c r="F71" s="29">
        <v>1777380.52</v>
      </c>
      <c r="G71" s="29">
        <v>1665197.75</v>
      </c>
      <c r="H71" s="29">
        <v>1836790.5</v>
      </c>
      <c r="I71" s="29">
        <v>1914755.03</v>
      </c>
      <c r="J71" s="29">
        <v>2002124.32</v>
      </c>
      <c r="K71" s="29">
        <v>1820793.26</v>
      </c>
      <c r="L71" s="29">
        <v>1604729.07</v>
      </c>
      <c r="M71" s="29">
        <v>1105563.55</v>
      </c>
      <c r="N71" s="29">
        <v>903104.62</v>
      </c>
      <c r="O71" s="29">
        <v>776564.4</v>
      </c>
      <c r="P71" s="29">
        <v>718016.26</v>
      </c>
      <c r="Q71" s="29">
        <v>623725.68000000005</v>
      </c>
      <c r="R71" s="29">
        <v>484007.06</v>
      </c>
      <c r="S71" s="29">
        <v>400631.87</v>
      </c>
      <c r="T71" s="29">
        <v>256735.17</v>
      </c>
      <c r="U71" s="29">
        <v>133881.18</v>
      </c>
      <c r="V71" s="29">
        <v>55879.12</v>
      </c>
      <c r="W71" s="29">
        <v>18590.28</v>
      </c>
      <c r="X71" s="29">
        <v>5688.37</v>
      </c>
    </row>
    <row r="72" spans="1:24" ht="15" customHeight="1">
      <c r="A72" s="26">
        <v>1991</v>
      </c>
      <c r="B72" s="29">
        <v>22547135.609999996</v>
      </c>
      <c r="C72" s="29">
        <v>425247.49</v>
      </c>
      <c r="D72" s="29">
        <v>1701090.73</v>
      </c>
      <c r="E72" s="29">
        <v>1916082.19</v>
      </c>
      <c r="F72" s="29">
        <v>1805588.19</v>
      </c>
      <c r="G72" s="29">
        <v>1665665.93</v>
      </c>
      <c r="H72" s="29">
        <v>1858825.18</v>
      </c>
      <c r="I72" s="29">
        <v>1913166.8</v>
      </c>
      <c r="J72" s="29">
        <v>2010802.01</v>
      </c>
      <c r="K72" s="29">
        <v>1907044.09</v>
      </c>
      <c r="L72" s="29">
        <v>1650903.13</v>
      </c>
      <c r="M72" s="29">
        <v>1214082.81</v>
      </c>
      <c r="N72" s="29">
        <v>931333.27</v>
      </c>
      <c r="O72" s="29">
        <v>799549.96</v>
      </c>
      <c r="P72" s="29">
        <v>710276.73</v>
      </c>
      <c r="Q72" s="29">
        <v>635413.43999999994</v>
      </c>
      <c r="R72" s="29">
        <v>498261.33</v>
      </c>
      <c r="S72" s="29">
        <v>403775.46</v>
      </c>
      <c r="T72" s="29">
        <v>275008.63</v>
      </c>
      <c r="U72" s="29">
        <v>141154.76999999999</v>
      </c>
      <c r="V72" s="29">
        <v>58309.58</v>
      </c>
      <c r="W72" s="29">
        <v>19639.38</v>
      </c>
      <c r="X72" s="29">
        <v>5914.51</v>
      </c>
    </row>
    <row r="73" spans="1:24" ht="15" customHeight="1">
      <c r="A73" s="1">
        <f t="shared" ref="A73:A78" si="0">A72+1</f>
        <v>1992</v>
      </c>
      <c r="B73">
        <f t="shared" ref="B73:B78" si="1">SUM(C73:X73)</f>
        <v>22019750</v>
      </c>
      <c r="C73">
        <v>411136</v>
      </c>
      <c r="D73">
        <v>1581165</v>
      </c>
      <c r="E73">
        <v>1796109</v>
      </c>
      <c r="F73">
        <v>1804735</v>
      </c>
      <c r="G73">
        <v>1709260</v>
      </c>
      <c r="H73">
        <v>1823730</v>
      </c>
      <c r="I73">
        <v>1902982</v>
      </c>
      <c r="J73">
        <v>1998323</v>
      </c>
      <c r="K73">
        <v>1852892</v>
      </c>
      <c r="L73">
        <v>1580133</v>
      </c>
      <c r="M73">
        <v>1151260</v>
      </c>
      <c r="N73">
        <v>923955</v>
      </c>
      <c r="O73">
        <v>782642</v>
      </c>
      <c r="P73">
        <v>730562</v>
      </c>
      <c r="Q73">
        <v>648738</v>
      </c>
      <c r="R73">
        <v>506248</v>
      </c>
      <c r="S73">
        <v>377827</v>
      </c>
      <c r="T73">
        <v>233723</v>
      </c>
      <c r="U73">
        <v>126190</v>
      </c>
      <c r="V73">
        <v>56200</v>
      </c>
      <c r="W73">
        <v>16868</v>
      </c>
      <c r="X73">
        <v>5072</v>
      </c>
    </row>
    <row r="74" spans="1:24" ht="15" customHeight="1">
      <c r="A74" s="1">
        <f t="shared" si="0"/>
        <v>1993</v>
      </c>
      <c r="B74">
        <f t="shared" si="1"/>
        <v>22511704</v>
      </c>
      <c r="C74">
        <v>405932</v>
      </c>
      <c r="D74">
        <v>1615742</v>
      </c>
      <c r="E74">
        <v>1832804</v>
      </c>
      <c r="F74">
        <v>1856280</v>
      </c>
      <c r="G74">
        <v>1729577</v>
      </c>
      <c r="H74">
        <v>1837119</v>
      </c>
      <c r="I74">
        <v>1891225</v>
      </c>
      <c r="J74">
        <v>2027361</v>
      </c>
      <c r="K74">
        <v>1916149</v>
      </c>
      <c r="L74">
        <v>1644134</v>
      </c>
      <c r="M74">
        <v>1226494</v>
      </c>
      <c r="N74">
        <v>962879</v>
      </c>
      <c r="O74">
        <v>804460</v>
      </c>
      <c r="P74">
        <v>738204</v>
      </c>
      <c r="Q74">
        <v>663562</v>
      </c>
      <c r="R74">
        <v>521104</v>
      </c>
      <c r="S74">
        <v>380255</v>
      </c>
      <c r="T74">
        <v>243874</v>
      </c>
      <c r="U74">
        <v>130103</v>
      </c>
      <c r="V74">
        <v>61549</v>
      </c>
      <c r="W74">
        <v>17559</v>
      </c>
      <c r="X74">
        <v>5338</v>
      </c>
    </row>
    <row r="75" spans="1:24" ht="15" customHeight="1">
      <c r="A75" s="1">
        <f t="shared" si="0"/>
        <v>1994</v>
      </c>
      <c r="B75">
        <f t="shared" si="1"/>
        <v>22965803</v>
      </c>
      <c r="C75">
        <v>398213</v>
      </c>
      <c r="D75">
        <v>1626916</v>
      </c>
      <c r="E75">
        <v>1889529</v>
      </c>
      <c r="F75">
        <v>1883175</v>
      </c>
      <c r="G75">
        <v>1774336</v>
      </c>
      <c r="H75">
        <v>1836178</v>
      </c>
      <c r="I75">
        <v>1872334</v>
      </c>
      <c r="J75">
        <v>2045356</v>
      </c>
      <c r="K75">
        <v>1970396</v>
      </c>
      <c r="L75">
        <v>1706837</v>
      </c>
      <c r="M75">
        <v>1314083</v>
      </c>
      <c r="N75">
        <v>1001940</v>
      </c>
      <c r="O75">
        <v>831163</v>
      </c>
      <c r="P75">
        <v>742723</v>
      </c>
      <c r="Q75">
        <v>677562</v>
      </c>
      <c r="R75">
        <v>531921</v>
      </c>
      <c r="S75">
        <v>387061</v>
      </c>
      <c r="T75">
        <v>252484</v>
      </c>
      <c r="U75">
        <v>132729</v>
      </c>
      <c r="V75">
        <v>66879</v>
      </c>
      <c r="W75">
        <v>18483</v>
      </c>
      <c r="X75">
        <v>5505</v>
      </c>
    </row>
    <row r="76" spans="1:24" ht="15" customHeight="1">
      <c r="A76" s="1">
        <f t="shared" si="0"/>
        <v>1995</v>
      </c>
      <c r="B76">
        <f t="shared" si="1"/>
        <v>23405753</v>
      </c>
      <c r="C76">
        <v>387271</v>
      </c>
      <c r="D76">
        <v>1621279</v>
      </c>
      <c r="E76">
        <v>1945242</v>
      </c>
      <c r="F76">
        <v>1900635</v>
      </c>
      <c r="G76">
        <v>1834457</v>
      </c>
      <c r="H76">
        <v>1822099</v>
      </c>
      <c r="I76">
        <v>1876979</v>
      </c>
      <c r="J76">
        <v>2051458</v>
      </c>
      <c r="K76">
        <v>2016408</v>
      </c>
      <c r="L76">
        <v>1769382</v>
      </c>
      <c r="M76">
        <v>1405698</v>
      </c>
      <c r="N76">
        <v>1042782</v>
      </c>
      <c r="O76">
        <v>857189</v>
      </c>
      <c r="P76">
        <v>752106</v>
      </c>
      <c r="Q76">
        <v>691644</v>
      </c>
      <c r="R76">
        <v>540614</v>
      </c>
      <c r="S76">
        <v>397705</v>
      </c>
      <c r="T76">
        <v>258160</v>
      </c>
      <c r="U76">
        <v>136336</v>
      </c>
      <c r="V76">
        <v>71240</v>
      </c>
      <c r="W76">
        <v>21236</v>
      </c>
      <c r="X76">
        <v>5833</v>
      </c>
    </row>
    <row r="77" spans="1:24" ht="15" customHeight="1">
      <c r="A77" s="1">
        <f t="shared" si="0"/>
        <v>1996</v>
      </c>
      <c r="B77">
        <f t="shared" si="1"/>
        <v>23836523</v>
      </c>
      <c r="C77">
        <v>376921</v>
      </c>
      <c r="D77">
        <v>1597978</v>
      </c>
      <c r="E77">
        <v>2001888</v>
      </c>
      <c r="F77">
        <v>1925533</v>
      </c>
      <c r="G77">
        <v>1893622</v>
      </c>
      <c r="H77">
        <v>1791068</v>
      </c>
      <c r="I77">
        <v>1905436</v>
      </c>
      <c r="J77">
        <v>2051798</v>
      </c>
      <c r="K77">
        <v>2052219</v>
      </c>
      <c r="L77">
        <v>1834909</v>
      </c>
      <c r="M77">
        <v>1510533</v>
      </c>
      <c r="N77">
        <v>1078870</v>
      </c>
      <c r="O77">
        <v>883072</v>
      </c>
      <c r="P77">
        <v>761221</v>
      </c>
      <c r="Q77">
        <v>702855</v>
      </c>
      <c r="R77">
        <v>550043</v>
      </c>
      <c r="S77">
        <v>411828</v>
      </c>
      <c r="T77">
        <v>261913</v>
      </c>
      <c r="U77">
        <v>141205</v>
      </c>
      <c r="V77">
        <v>71962</v>
      </c>
      <c r="W77">
        <v>25388</v>
      </c>
      <c r="X77">
        <v>6261</v>
      </c>
    </row>
    <row r="78" spans="1:24" ht="15" customHeight="1">
      <c r="A78" s="1">
        <f t="shared" si="0"/>
        <v>1997</v>
      </c>
      <c r="B78">
        <f t="shared" si="1"/>
        <v>24290580</v>
      </c>
      <c r="C78">
        <v>382376</v>
      </c>
      <c r="D78">
        <v>1565552</v>
      </c>
      <c r="E78">
        <v>2050798</v>
      </c>
      <c r="F78">
        <v>1949329</v>
      </c>
      <c r="G78">
        <v>1945018</v>
      </c>
      <c r="H78">
        <v>1795099</v>
      </c>
      <c r="I78">
        <v>1934507</v>
      </c>
      <c r="J78">
        <v>2042747</v>
      </c>
      <c r="K78">
        <v>2079602</v>
      </c>
      <c r="L78">
        <v>1905814</v>
      </c>
      <c r="M78">
        <v>1572556</v>
      </c>
      <c r="N78">
        <v>1153249</v>
      </c>
      <c r="O78">
        <v>920903</v>
      </c>
      <c r="P78">
        <v>775252</v>
      </c>
      <c r="Q78">
        <v>710939</v>
      </c>
      <c r="R78">
        <v>560630</v>
      </c>
      <c r="S78">
        <v>424964</v>
      </c>
      <c r="T78">
        <v>268255</v>
      </c>
      <c r="U78">
        <v>144347</v>
      </c>
      <c r="V78">
        <v>75053</v>
      </c>
      <c r="W78">
        <v>26981</v>
      </c>
      <c r="X78">
        <v>6609</v>
      </c>
    </row>
  </sheetData>
  <sheetProtection selectLockedCells="1" selectUnlockedCells="1"/>
  <printOptions horizontalCentered="1" verticalCentered="1"/>
  <pageMargins left="0.5" right="0.5" top="0.5" bottom="0.5" header="0.51180555555555551" footer="0.51180555555555551"/>
  <pageSetup scale="24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workbookViewId="0"/>
  </sheetViews>
  <sheetFormatPr defaultColWidth="13.42578125" defaultRowHeight="12.75"/>
  <cols>
    <col min="1" max="1" width="16" style="7" customWidth="1"/>
    <col min="2" max="163" width="10.140625" style="7" customWidth="1"/>
    <col min="164" max="16384" width="13.42578125" style="7"/>
  </cols>
  <sheetData>
    <row r="1" spans="1:256" ht="50.1" customHeight="1">
      <c r="A1" s="27" t="s">
        <v>36</v>
      </c>
      <c r="B1" s="34">
        <v>1828</v>
      </c>
      <c r="C1" s="34">
        <v>1829</v>
      </c>
      <c r="D1" s="34">
        <v>1830</v>
      </c>
      <c r="E1" s="34">
        <v>1831</v>
      </c>
      <c r="F1" s="34">
        <v>1832</v>
      </c>
      <c r="G1" s="34">
        <v>1833</v>
      </c>
      <c r="H1" s="34">
        <v>1834</v>
      </c>
      <c r="I1" s="34">
        <v>1835</v>
      </c>
      <c r="J1" s="34">
        <v>1836</v>
      </c>
      <c r="K1" s="34">
        <v>1837</v>
      </c>
      <c r="L1" s="34">
        <v>1838</v>
      </c>
      <c r="M1" s="34">
        <v>1839</v>
      </c>
      <c r="N1" s="34">
        <v>1840</v>
      </c>
      <c r="O1" s="34">
        <v>1841</v>
      </c>
      <c r="P1" s="34">
        <v>1842</v>
      </c>
      <c r="Q1" s="34">
        <v>1843</v>
      </c>
      <c r="R1" s="34">
        <v>1844</v>
      </c>
      <c r="S1" s="34">
        <v>1845</v>
      </c>
      <c r="T1" s="34">
        <v>1846</v>
      </c>
      <c r="U1" s="34">
        <v>1847</v>
      </c>
      <c r="V1" s="34">
        <v>1848</v>
      </c>
      <c r="W1" s="34">
        <v>1849</v>
      </c>
      <c r="X1" s="34">
        <v>1850</v>
      </c>
      <c r="Y1" s="34">
        <v>1851</v>
      </c>
      <c r="Z1" s="34">
        <v>1852</v>
      </c>
      <c r="AA1" s="34">
        <v>1853</v>
      </c>
      <c r="AB1" s="34">
        <v>1854</v>
      </c>
      <c r="AC1" s="34">
        <v>1855</v>
      </c>
      <c r="AD1" s="34">
        <v>1856</v>
      </c>
      <c r="AE1" s="34">
        <v>1857</v>
      </c>
      <c r="AF1" s="34">
        <v>1858</v>
      </c>
      <c r="AG1" s="34">
        <v>1859</v>
      </c>
      <c r="AH1" s="34">
        <v>1860</v>
      </c>
      <c r="AI1" s="34">
        <v>1861</v>
      </c>
      <c r="AJ1" s="34">
        <v>1862</v>
      </c>
      <c r="AK1" s="34">
        <v>1863</v>
      </c>
      <c r="AL1" s="34">
        <v>1864</v>
      </c>
      <c r="AM1" s="34">
        <v>1865</v>
      </c>
      <c r="AN1" s="34">
        <v>1866</v>
      </c>
      <c r="AO1" s="34">
        <v>1867</v>
      </c>
      <c r="AP1" s="34">
        <v>1868</v>
      </c>
      <c r="AQ1" s="34">
        <v>1869</v>
      </c>
      <c r="AR1" s="34">
        <v>1870</v>
      </c>
      <c r="AS1" s="34">
        <v>1871</v>
      </c>
      <c r="AT1" s="34">
        <v>1872</v>
      </c>
      <c r="AU1" s="34">
        <v>1873</v>
      </c>
      <c r="AV1" s="34">
        <v>1874</v>
      </c>
      <c r="AW1" s="34">
        <v>1875</v>
      </c>
      <c r="AX1" s="34">
        <v>1876</v>
      </c>
      <c r="AY1" s="34">
        <v>1877</v>
      </c>
      <c r="AZ1" s="34">
        <v>1878</v>
      </c>
      <c r="BA1" s="34">
        <v>1879</v>
      </c>
      <c r="BB1" s="34">
        <v>1880</v>
      </c>
      <c r="BC1" s="34">
        <v>1881</v>
      </c>
      <c r="BD1" s="34">
        <v>1882</v>
      </c>
      <c r="BE1" s="34">
        <v>1883</v>
      </c>
      <c r="BF1" s="34">
        <v>1884</v>
      </c>
      <c r="BG1" s="34">
        <v>1885</v>
      </c>
      <c r="BH1" s="34">
        <v>1886</v>
      </c>
      <c r="BI1" s="34">
        <v>1887</v>
      </c>
      <c r="BJ1" s="34">
        <v>1888</v>
      </c>
      <c r="BK1" s="34">
        <v>1889</v>
      </c>
      <c r="BL1" s="34">
        <v>1890</v>
      </c>
      <c r="BM1" s="34">
        <v>1891</v>
      </c>
      <c r="BN1" s="34">
        <v>1892</v>
      </c>
      <c r="BO1" s="34">
        <v>1893</v>
      </c>
      <c r="BP1" s="34">
        <v>1894</v>
      </c>
      <c r="BQ1" s="34">
        <v>1895</v>
      </c>
      <c r="BR1" s="34">
        <v>1896</v>
      </c>
      <c r="BS1" s="34">
        <v>1897</v>
      </c>
      <c r="BT1" s="34">
        <v>1898</v>
      </c>
      <c r="BU1" s="34">
        <v>1899</v>
      </c>
      <c r="BV1" s="34">
        <v>1900</v>
      </c>
      <c r="BW1" s="34">
        <v>1901</v>
      </c>
      <c r="BX1" s="34">
        <v>1902</v>
      </c>
      <c r="BY1" s="34">
        <v>1903</v>
      </c>
      <c r="BZ1" s="34">
        <v>1904</v>
      </c>
      <c r="CA1" s="34">
        <v>1905</v>
      </c>
      <c r="CB1" s="34">
        <v>1906</v>
      </c>
      <c r="CC1" s="34">
        <v>1907</v>
      </c>
      <c r="CD1" s="34">
        <v>1908</v>
      </c>
      <c r="CE1" s="34">
        <v>1909</v>
      </c>
      <c r="CF1" s="34">
        <v>1910</v>
      </c>
      <c r="CG1" s="34">
        <v>1911</v>
      </c>
      <c r="CH1" s="34">
        <v>1912</v>
      </c>
      <c r="CI1" s="34">
        <v>1913</v>
      </c>
      <c r="CJ1" s="34">
        <v>1914</v>
      </c>
      <c r="CK1" s="34">
        <v>1915</v>
      </c>
      <c r="CL1" s="34">
        <v>1916</v>
      </c>
      <c r="CM1" s="34">
        <v>1917</v>
      </c>
      <c r="CN1" s="34">
        <v>1918</v>
      </c>
      <c r="CO1" s="34">
        <v>1919</v>
      </c>
      <c r="CP1" s="34">
        <v>1920</v>
      </c>
      <c r="CQ1" s="34">
        <v>1921</v>
      </c>
      <c r="CR1" s="34">
        <v>1922</v>
      </c>
      <c r="CS1" s="34">
        <v>1923</v>
      </c>
      <c r="CT1" s="34">
        <v>1924</v>
      </c>
      <c r="CU1" s="34">
        <v>1925</v>
      </c>
      <c r="CV1" s="34">
        <v>1926</v>
      </c>
      <c r="CW1" s="34">
        <v>1927</v>
      </c>
      <c r="CX1" s="34">
        <v>1928</v>
      </c>
      <c r="CY1" s="34">
        <v>1929</v>
      </c>
      <c r="CZ1" s="34">
        <v>1930</v>
      </c>
      <c r="DA1" s="34">
        <v>1931</v>
      </c>
      <c r="DB1" s="34">
        <v>1932</v>
      </c>
      <c r="DC1" s="34">
        <v>1933</v>
      </c>
      <c r="DD1" s="34">
        <v>1934</v>
      </c>
      <c r="DE1" s="34">
        <v>1935</v>
      </c>
      <c r="DF1" s="34">
        <v>1936</v>
      </c>
      <c r="DG1" s="34">
        <v>1937</v>
      </c>
      <c r="DH1" s="34">
        <v>1938</v>
      </c>
      <c r="DI1" s="34">
        <v>1939</v>
      </c>
      <c r="DJ1" s="34">
        <v>1940</v>
      </c>
      <c r="DK1" s="34">
        <v>1941</v>
      </c>
      <c r="DL1" s="34">
        <v>1942</v>
      </c>
      <c r="DM1" s="34">
        <v>1943</v>
      </c>
      <c r="DN1" s="34">
        <v>1944</v>
      </c>
      <c r="DO1" s="34">
        <v>1945</v>
      </c>
      <c r="DP1" s="34">
        <v>1946</v>
      </c>
      <c r="DQ1" s="34">
        <v>1947</v>
      </c>
      <c r="DR1" s="34">
        <v>1948</v>
      </c>
      <c r="DS1" s="34">
        <v>1949</v>
      </c>
      <c r="DT1" s="34">
        <v>1950</v>
      </c>
      <c r="DU1" s="34">
        <v>1951</v>
      </c>
      <c r="DV1" s="34">
        <v>1952</v>
      </c>
      <c r="DW1" s="34">
        <v>1953</v>
      </c>
      <c r="DX1" s="34">
        <v>1954</v>
      </c>
      <c r="DY1" s="34">
        <v>1955</v>
      </c>
      <c r="DZ1" s="34">
        <v>1956</v>
      </c>
      <c r="EA1" s="34">
        <v>1957</v>
      </c>
      <c r="EB1" s="34">
        <v>1958</v>
      </c>
      <c r="EC1" s="34">
        <v>1959</v>
      </c>
      <c r="ED1" s="34">
        <v>1960</v>
      </c>
      <c r="EE1" s="34">
        <v>1961</v>
      </c>
      <c r="EF1" s="34">
        <v>1962</v>
      </c>
      <c r="EG1" s="34">
        <v>1963</v>
      </c>
      <c r="EH1" s="34">
        <v>1964</v>
      </c>
      <c r="EI1" s="34">
        <v>1965</v>
      </c>
      <c r="EJ1" s="34">
        <v>1966</v>
      </c>
      <c r="EK1" s="34">
        <v>1967</v>
      </c>
      <c r="EL1" s="34">
        <v>1968</v>
      </c>
      <c r="EM1" s="34">
        <v>1969</v>
      </c>
      <c r="EN1" s="34">
        <v>1970</v>
      </c>
      <c r="EO1" s="34">
        <v>1971</v>
      </c>
      <c r="EP1" s="34">
        <v>1972</v>
      </c>
      <c r="EQ1" s="34">
        <v>1973</v>
      </c>
      <c r="ER1" s="34">
        <v>1974</v>
      </c>
      <c r="ES1" s="34">
        <v>1975</v>
      </c>
      <c r="ET1" s="34">
        <v>1976</v>
      </c>
      <c r="EU1" s="34">
        <v>1977</v>
      </c>
      <c r="EV1" s="34">
        <v>1978</v>
      </c>
      <c r="EW1" s="34">
        <v>1979</v>
      </c>
      <c r="EX1" s="34">
        <v>1980</v>
      </c>
      <c r="EY1" s="34">
        <v>1981</v>
      </c>
      <c r="EZ1" s="34">
        <v>1982</v>
      </c>
      <c r="FA1" s="34">
        <v>1983</v>
      </c>
      <c r="FB1" s="34">
        <v>1984</v>
      </c>
      <c r="FC1" s="34">
        <v>1985</v>
      </c>
      <c r="FD1" s="34">
        <v>1986</v>
      </c>
      <c r="FE1" s="34">
        <v>1987</v>
      </c>
      <c r="FF1" s="34">
        <v>1988</v>
      </c>
      <c r="FG1" s="34">
        <v>1989</v>
      </c>
    </row>
    <row r="2" spans="1:256" ht="17.100000000000001" customHeight="1">
      <c r="A2" s="35">
        <v>0.5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>
        <f>'Raw Data (EAM)'!C$12/'Population (EAM)'!C$11*10^5</f>
        <v>0.89567701903669039</v>
      </c>
      <c r="CZ2" s="14">
        <f>'Raw Data (EAM)'!C$13/'Population (EAM)'!C$12*10^5</f>
        <v>1.2124852349217796</v>
      </c>
      <c r="DA2" s="14">
        <f>'Raw Data (EAM)'!C$14/'Population (EAM)'!C$13*10^5</f>
        <v>0.51263120629958403</v>
      </c>
      <c r="DB2" s="14">
        <f>'Raw Data (EAM)'!C$15/'Population (EAM)'!C$14*10^5</f>
        <v>1.0883451296753326</v>
      </c>
      <c r="DC2" s="14">
        <f>'Raw Data (EAM)'!C$16/'Population (EAM)'!C$15*10^5</f>
        <v>0.79477514817589157</v>
      </c>
      <c r="DD2" s="14">
        <f>'Raw Data (EAM)'!C$17/'Population (EAM)'!C$16*10^5</f>
        <v>0.60209517077526375</v>
      </c>
      <c r="DE2" s="14">
        <f>'Raw Data (EAM)'!C$18/'Population (EAM)'!C$17*10^5</f>
        <v>0.50568777380464514</v>
      </c>
      <c r="DF2" s="14">
        <f>'Raw Data (EAM)'!C$19/'Population (EAM)'!C$18*10^5</f>
        <v>0.91928325323311921</v>
      </c>
      <c r="DG2" s="14">
        <f>'Raw Data (EAM)'!C$20/'Population (EAM)'!C$19*10^5</f>
        <v>0.41266987297402302</v>
      </c>
      <c r="DH2" s="14">
        <f>'Raw Data (EAM)'!C$21/'Population (EAM)'!C$20*10^5</f>
        <v>0.94037205297847182</v>
      </c>
      <c r="DI2" s="14">
        <f>'Raw Data (EAM)'!C$22/'Population (EAM)'!C$21*10^5</f>
        <v>0.98524864836398096</v>
      </c>
      <c r="DJ2" s="14">
        <f>'Raw Data (EAM)'!C$23/'Population (EAM)'!C$22*10^5</f>
        <v>1.0257773904309724</v>
      </c>
      <c r="DK2" s="14">
        <f>'Raw Data (EAM)'!C$24/'Population (EAM)'!C$23*10^5</f>
        <v>0.97335516683415502</v>
      </c>
      <c r="DL2" s="14">
        <f>'Raw Data (EAM)'!C$25/'Population (EAM)'!C$24*10^5</f>
        <v>1.0087646109718442</v>
      </c>
      <c r="DM2" s="14">
        <f>'Raw Data (EAM)'!C$26/'Population (EAM)'!C$25*10^5</f>
        <v>0.80504598962073515</v>
      </c>
      <c r="DN2" s="14">
        <f>'Raw Data (EAM)'!C$27/'Population (EAM)'!C$26*10^5</f>
        <v>0.46297072486721436</v>
      </c>
      <c r="DO2" s="14">
        <f>'Raw Data (EAM)'!C$28/'Population (EAM)'!C$27*10^5</f>
        <v>1.0315503475807419</v>
      </c>
      <c r="DP2" s="14">
        <f>'Raw Data (EAM)'!C$29/'Population (EAM)'!C$28*10^5</f>
        <v>0.63500543849702218</v>
      </c>
      <c r="DQ2" s="14">
        <f>'Raw Data (EAM)'!C$30/'Population (EAM)'!C$29*10^5</f>
        <v>0.61221078574078991</v>
      </c>
      <c r="DR2" s="14">
        <f>'Raw Data (EAM)'!C$31/'Population (EAM)'!C$30*10^5</f>
        <v>0.65575098333794457</v>
      </c>
      <c r="DS2" s="14">
        <f>'Raw Data (EAM)'!C$32/'Population (EAM)'!C$31*10^5</f>
        <v>0.56935548484652465</v>
      </c>
      <c r="DT2" s="14">
        <f>'Raw Data (EAM)'!C$33/'Population (EAM)'!C$32*10^5</f>
        <v>0.91520860157461881</v>
      </c>
      <c r="DU2" s="14">
        <f>'Raw Data (EAM)'!C$34/'Population (EAM)'!C$33*10^5</f>
        <v>0.29692072894704058</v>
      </c>
      <c r="DV2" s="14">
        <f>'Raw Data (EAM)'!C$35/'Population (EAM)'!C$34*10^5</f>
        <v>0.75129026879721028</v>
      </c>
      <c r="DW2" s="14">
        <f>'Raw Data (EAM)'!C$36/'Population (EAM)'!C$35*10^5</f>
        <v>0.50877170181946541</v>
      </c>
      <c r="DX2" s="14">
        <f>'Raw Data (EAM)'!C$37/'Population (EAM)'!C$36*10^5</f>
        <v>0.33428008696697603</v>
      </c>
      <c r="DY2" s="14">
        <f>'Raw Data (EAM)'!C$38/'Population (EAM)'!C$37*10^5</f>
        <v>0.80214266208849982</v>
      </c>
      <c r="DZ2" s="14">
        <f>'Raw Data (EAM)'!C$39/'Population (EAM)'!C$38*10^5</f>
        <v>0.26559007498813597</v>
      </c>
      <c r="EA2" s="14">
        <f>'Raw Data (EAM)'!C$40/'Population (EAM)'!C$39*10^5</f>
        <v>0.37265908472948372</v>
      </c>
      <c r="EB2" s="14">
        <f>'Raw Data (EAM)'!C$41/'Population (EAM)'!C$40*10^5</f>
        <v>0.4786207502878026</v>
      </c>
      <c r="EC2" s="14">
        <f>'Raw Data (EAM)'!C$42/'Population (EAM)'!C$41*10^5</f>
        <v>0.52249214247579079</v>
      </c>
      <c r="ED2" s="14">
        <f>'Raw Data (EAM)'!C$43/'Population (EAM)'!C$42*10^5</f>
        <v>0.32095150567177477</v>
      </c>
      <c r="EE2" s="14">
        <f>'Raw Data (EAM)'!C$44/'Population (EAM)'!C$43*10^5</f>
        <v>0.59988459420176743</v>
      </c>
      <c r="EF2" s="14">
        <f>'Raw Data (EAM)'!C$45/'Population (EAM)'!C$44*10^5</f>
        <v>0.49931315868871778</v>
      </c>
      <c r="EG2" s="14">
        <f>'Raw Data (EAM)'!C$46/'Population (EAM)'!C$45*10^5</f>
        <v>0.23362222083736164</v>
      </c>
      <c r="EH2" s="14">
        <f>'Raw Data (EAM)'!C$47/'Population (EAM)'!C$46*10^5</f>
        <v>0.49710289056755835</v>
      </c>
      <c r="EI2" s="14">
        <f>'Raw Data (EAM)'!C$48/'Population (EAM)'!C$47*10^5</f>
        <v>0.51145054663195111</v>
      </c>
      <c r="EJ2" s="14">
        <f>'Raw Data (EAM)'!C$49/'Population (EAM)'!C$48*10^5</f>
        <v>0.32745772231004894</v>
      </c>
      <c r="EK2" s="14">
        <f>'Raw Data (EAM)'!C$50/'Population (EAM)'!C$49*10^5</f>
        <v>0.25707393727289241</v>
      </c>
      <c r="EL2" s="14">
        <f>'Raw Data (EAM)'!C$51/'Population (EAM)'!C$50*10^5</f>
        <v>0.50237785801742962</v>
      </c>
      <c r="EM2" s="14">
        <f>'Raw Data (EAM)'!C$52/'Population (EAM)'!C$51*10^5</f>
        <v>0.18524619064364717</v>
      </c>
      <c r="EN2" s="14">
        <f>'Raw Data (EAM)'!C$53/'Population (EAM)'!C$52*10^5</f>
        <v>0.34126147673437257</v>
      </c>
      <c r="EO2" s="14">
        <f>'Raw Data (EAM)'!C$54/'Population (EAM)'!C$53*10^5</f>
        <v>0.43758280570874902</v>
      </c>
      <c r="EP2" s="14">
        <f>'Raw Data (EAM)'!C$55/'Population (EAM)'!C$54*10^5</f>
        <v>0.22407406322999593</v>
      </c>
      <c r="EQ2" s="14">
        <f>'Raw Data (EAM)'!C$56/'Population (EAM)'!C$55*10^5</f>
        <v>0.14614631602112327</v>
      </c>
      <c r="ER2" s="14">
        <f>'Raw Data (EAM)'!C$57/'Population (EAM)'!C$56*10^5</f>
        <v>0.37340235880062389</v>
      </c>
      <c r="ES2" s="14">
        <f>'Raw Data (EAM)'!C$58/'Population (EAM)'!C$57*10^5</f>
        <v>0.21449387752965857</v>
      </c>
      <c r="ET2" s="14">
        <f>'Raw Data (EAM)'!C$59/'Population (EAM)'!C$58*10^5</f>
        <v>0.21300120443661064</v>
      </c>
      <c r="EU2" s="14">
        <f>'Raw Data (EAM)'!C$60/'Population (EAM)'!C$59*10^5</f>
        <v>0.27871669496628243</v>
      </c>
      <c r="EV2" s="14">
        <f>'Raw Data (EAM)'!C$61/'Population (EAM)'!C$60*10^5</f>
        <v>0.27190631033027474</v>
      </c>
      <c r="EW2" s="14">
        <f>'Raw Data (EAM)'!C$62/'Population (EAM)'!C$61*10^5</f>
        <v>0.20041812431603556</v>
      </c>
      <c r="EX2" s="14">
        <f>'Raw Data (EAM)'!C$63/'Population (EAM)'!C$62*10^5</f>
        <v>0.13241696643495396</v>
      </c>
      <c r="EY2" s="14">
        <f>'Raw Data (EAM)'!C$64/'Population (EAM)'!C$63*10^5</f>
        <v>6.5982327438579957E-2</v>
      </c>
      <c r="EZ2" s="14">
        <f>'Raw Data (EAM)'!C$65/'Population (EAM)'!C$64*10^5</f>
        <v>0</v>
      </c>
      <c r="FA2" s="14">
        <f>'Raw Data (EAM)'!C$66/'Population (EAM)'!C$65*10^5</f>
        <v>6.5334048941527001E-2</v>
      </c>
      <c r="FB2" s="14">
        <f>'Raw Data (EAM)'!C$67/'Population (EAM)'!C$66*10^5</f>
        <v>0.19497680858099173</v>
      </c>
      <c r="FC2" s="14">
        <f>'Raw Data (EAM)'!C$68/'Population (EAM)'!C$67*10^5</f>
        <v>0.13034047532447235</v>
      </c>
      <c r="FD2" s="14">
        <f>'Raw Data (EAM)'!C$69/'Population (EAM)'!C$68*10^5</f>
        <v>0</v>
      </c>
      <c r="FE2" s="14">
        <f>'Raw Data (EAM)'!C$70/'Population (EAM)'!C$69*10^5</f>
        <v>0.12639828018455235</v>
      </c>
      <c r="FF2" s="14">
        <f>'Raw Data (EAM)'!C$71/'Population (EAM)'!C$70*10^5</f>
        <v>0.18336831195942371</v>
      </c>
      <c r="FG2" s="14">
        <f>'Raw Data (EAM)'!C$72/'Population (EAM)'!C$71*10^5</f>
        <v>0</v>
      </c>
      <c r="FH2" s="14"/>
    </row>
    <row r="3" spans="1:256" s="14" customFormat="1" ht="17.100000000000001" customHeight="1">
      <c r="A3" s="34">
        <v>3</v>
      </c>
      <c r="CW3" s="14">
        <f>(0*'Raw Data (EAM)'!$C12+'Raw Data (EAM)'!$D12+'Raw Data (EAM)'!$E12+'Raw Data (EAM)'!$F12+'Raw Data (EAM)'!$G12)/('Population (EAM)'!$D11+0*'Population (EAM)'!$C11)*10^5</f>
        <v>1.2072301907498542</v>
      </c>
      <c r="CX3" s="14">
        <f>(0*'Raw Data (EAM)'!$C13+'Raw Data (EAM)'!$D13+'Raw Data (EAM)'!$E13+'Raw Data (EAM)'!$F13+'Raw Data (EAM)'!$G13)/('Population (EAM)'!$D12+0*'Population (EAM)'!$C12)*10^5</f>
        <v>1.3726599994918869</v>
      </c>
      <c r="CY3" s="14">
        <f>(0*'Raw Data (EAM)'!$C14+'Raw Data (EAM)'!$D14+'Raw Data (EAM)'!$E14+'Raw Data (EAM)'!$F14+'Raw Data (EAM)'!$G14)/('Population (EAM)'!$D13+0*'Population (EAM)'!$C13)*10^5</f>
        <v>1.1820979342922573</v>
      </c>
      <c r="CZ3" s="14">
        <f>(0*'Raw Data (EAM)'!$C15+'Raw Data (EAM)'!$D15+'Raw Data (EAM)'!$E15+'Raw Data (EAM)'!$F15+'Raw Data (EAM)'!$G15)/('Population (EAM)'!$D14+0*'Population (EAM)'!$C14)*10^5</f>
        <v>1.5112200907247355</v>
      </c>
      <c r="DA3" s="14">
        <f>(0*'Raw Data (EAM)'!$C16+'Raw Data (EAM)'!$D16+'Raw Data (EAM)'!$E16+'Raw Data (EAM)'!$F16+'Raw Data (EAM)'!$G16)/('Population (EAM)'!$D15+0*'Population (EAM)'!$C15)*10^5</f>
        <v>1.4251173940453346</v>
      </c>
      <c r="DB3" s="14">
        <f>(0*'Raw Data (EAM)'!$C17+'Raw Data (EAM)'!$D17+'Raw Data (EAM)'!$E17+'Raw Data (EAM)'!$F17+'Raw Data (EAM)'!$G17)/('Population (EAM)'!$D16+0*'Population (EAM)'!$C16)*10^5</f>
        <v>1.3887554841954071</v>
      </c>
      <c r="DC3" s="14">
        <f>(0*'Raw Data (EAM)'!$C18+'Raw Data (EAM)'!$D18+'Raw Data (EAM)'!$E18+'Raw Data (EAM)'!$F18+'Raw Data (EAM)'!$G18)/('Population (EAM)'!$D17+0*'Population (EAM)'!$C17)*10^5</f>
        <v>0.96869205134383973</v>
      </c>
      <c r="DD3" s="14">
        <f>(0*'Raw Data (EAM)'!$C19+'Raw Data (EAM)'!$D19+'Raw Data (EAM)'!$E19+'Raw Data (EAM)'!$F19+'Raw Data (EAM)'!$G19)/('Population (EAM)'!$D18+0*'Population (EAM)'!$C18)*10^5</f>
        <v>1.3902203967884672</v>
      </c>
      <c r="DE3" s="14">
        <f>(0*'Raw Data (EAM)'!$C20+'Raw Data (EAM)'!$D20+'Raw Data (EAM)'!$E20+'Raw Data (EAM)'!$F20+'Raw Data (EAM)'!$G20)/('Population (EAM)'!$D19+0*'Population (EAM)'!$C19)*10^5</f>
        <v>1.1961613310633659</v>
      </c>
      <c r="DF3" s="14">
        <f>(0*'Raw Data (EAM)'!$C21+'Raw Data (EAM)'!$D21+'Raw Data (EAM)'!$E21+'Raw Data (EAM)'!$F21+'Raw Data (EAM)'!$G21)/('Population (EAM)'!$D20+0*'Population (EAM)'!$C20)*10^5</f>
        <v>1.2873728949154288</v>
      </c>
      <c r="DG3" s="14">
        <f>(0*'Raw Data (EAM)'!$C22+'Raw Data (EAM)'!$D22+'Raw Data (EAM)'!$E22+'Raw Data (EAM)'!$F22+'Raw Data (EAM)'!$G22)/('Population (EAM)'!$D21+0*'Population (EAM)'!$C21)*10^5</f>
        <v>1.2135790716761465</v>
      </c>
      <c r="DH3" s="14">
        <f>(0*'Raw Data (EAM)'!$C23+'Raw Data (EAM)'!$D23+'Raw Data (EAM)'!$E23+'Raw Data (EAM)'!$F23+'Raw Data (EAM)'!$G23)/('Population (EAM)'!$D22+0*'Population (EAM)'!$C22)*10^5</f>
        <v>1.2881420090170426</v>
      </c>
      <c r="DI3" s="14">
        <f>(0*'Raw Data (EAM)'!$C24+'Raw Data (EAM)'!$D24+'Raw Data (EAM)'!$E24+'Raw Data (EAM)'!$F24+'Raw Data (EAM)'!$G24)/('Population (EAM)'!$D23+0*'Population (EAM)'!$C23)*10^5</f>
        <v>0.97752766885179554</v>
      </c>
      <c r="DJ3" s="14">
        <f>(0*'Raw Data (EAM)'!$C25+'Raw Data (EAM)'!$D25+'Raw Data (EAM)'!$E25+'Raw Data (EAM)'!$F25+'Raw Data (EAM)'!$G25)/('Population (EAM)'!$D24+0*'Population (EAM)'!$C24)*10^5</f>
        <v>0.92932226399448836</v>
      </c>
      <c r="DK3" s="14">
        <f>(0*'Raw Data (EAM)'!$C26+'Raw Data (EAM)'!$D26+'Raw Data (EAM)'!$E26+'Raw Data (EAM)'!$F26+'Raw Data (EAM)'!$G26)/('Population (EAM)'!$D25+0*'Population (EAM)'!$C25)*10^5</f>
        <v>1.0268286280642966</v>
      </c>
      <c r="DL3" s="14">
        <f>(0*'Raw Data (EAM)'!$C27+'Raw Data (EAM)'!$D27+'Raw Data (EAM)'!$E27+'Raw Data (EAM)'!$F27+'Raw Data (EAM)'!$G27)/('Population (EAM)'!$D26+0*'Population (EAM)'!$C26)*10^5</f>
        <v>1.2118983655216773</v>
      </c>
      <c r="DM3" s="14">
        <f>(0*'Raw Data (EAM)'!$C28+'Raw Data (EAM)'!$D28+'Raw Data (EAM)'!$E28+'Raw Data (EAM)'!$F28+'Raw Data (EAM)'!$G28)/('Population (EAM)'!$D27+0*'Population (EAM)'!$C27)*10^5</f>
        <v>1.1049433753020124</v>
      </c>
      <c r="DN3" s="14">
        <f>(0*'Raw Data (EAM)'!$C29+'Raw Data (EAM)'!$D29+'Raw Data (EAM)'!$E29+'Raw Data (EAM)'!$F29+'Raw Data (EAM)'!$G29)/('Population (EAM)'!$D28+0*'Population (EAM)'!$C28)*10^5</f>
        <v>1.1833838138256898</v>
      </c>
      <c r="DO3" s="14">
        <f>(0*'Raw Data (EAM)'!$C30+'Raw Data (EAM)'!$D30+'Raw Data (EAM)'!$E30+'Raw Data (EAM)'!$F30+'Raw Data (EAM)'!$G30)/('Population (EAM)'!$D29+0*'Population (EAM)'!$C29)*10^5</f>
        <v>1.3062581437264411</v>
      </c>
      <c r="DP3" s="14">
        <f>(0*'Raw Data (EAM)'!$C31+'Raw Data (EAM)'!$D31+'Raw Data (EAM)'!$E31+'Raw Data (EAM)'!$F31+'Raw Data (EAM)'!$G31)/('Population (EAM)'!$D30+0*'Population (EAM)'!$C30)*10^5</f>
        <v>1.0772140713640743</v>
      </c>
      <c r="DQ3" s="14">
        <f>(0*'Raw Data (EAM)'!$C32+'Raw Data (EAM)'!$D32+'Raw Data (EAM)'!$E32+'Raw Data (EAM)'!$F32+'Raw Data (EAM)'!$G32)/('Population (EAM)'!$D31+0*'Population (EAM)'!$C31)*10^5</f>
        <v>1.0499022191588896</v>
      </c>
      <c r="DR3" s="14">
        <f>(0*'Raw Data (EAM)'!$C33+'Raw Data (EAM)'!$D33+'Raw Data (EAM)'!$E33+'Raw Data (EAM)'!$F33+'Raw Data (EAM)'!$G33)/('Population (EAM)'!$D32+0*'Population (EAM)'!$C32)*10^5</f>
        <v>1.2239926946266255</v>
      </c>
      <c r="DS3" s="14">
        <f>(0*'Raw Data (EAM)'!$C34+'Raw Data (EAM)'!$D34+'Raw Data (EAM)'!$E34+'Raw Data (EAM)'!$F34+'Raw Data (EAM)'!$G34)/('Population (EAM)'!$D33+0*'Population (EAM)'!$C33)*10^5</f>
        <v>0.81086892652158415</v>
      </c>
      <c r="DT3" s="14">
        <f>(0*'Raw Data (EAM)'!$C35+'Raw Data (EAM)'!$D35+'Raw Data (EAM)'!$E35+'Raw Data (EAM)'!$F35+'Raw Data (EAM)'!$G35)/('Population (EAM)'!$D34+0*'Population (EAM)'!$C34)*10^5</f>
        <v>0.98067153989855149</v>
      </c>
      <c r="DU3" s="14">
        <f>(0*'Raw Data (EAM)'!$C36+'Raw Data (EAM)'!$D36+'Raw Data (EAM)'!$E36+'Raw Data (EAM)'!$F36+'Raw Data (EAM)'!$G36)/('Population (EAM)'!$D35+0*'Population (EAM)'!$C35)*10^5</f>
        <v>1.242250649189206</v>
      </c>
      <c r="DV3" s="14">
        <f>(0*'Raw Data (EAM)'!$C37+'Raw Data (EAM)'!$D37+'Raw Data (EAM)'!$E37+'Raw Data (EAM)'!$F37+'Raw Data (EAM)'!$G37)/('Population (EAM)'!$D36+0*'Population (EAM)'!$C36)*10^5</f>
        <v>1.0475750081558879</v>
      </c>
      <c r="DW3" s="14">
        <f>(0*'Raw Data (EAM)'!$C38+'Raw Data (EAM)'!$D38+'Raw Data (EAM)'!$E38+'Raw Data (EAM)'!$F38+'Raw Data (EAM)'!$G38)/('Population (EAM)'!$D37+0*'Population (EAM)'!$C37)*10^5</f>
        <v>0.9831411376988185</v>
      </c>
      <c r="DX3" s="14">
        <f>(0*'Raw Data (EAM)'!$C39+'Raw Data (EAM)'!$D39+'Raw Data (EAM)'!$E39+'Raw Data (EAM)'!$F39+'Raw Data (EAM)'!$G39)/('Population (EAM)'!$D38+0*'Population (EAM)'!$C38)*10^5</f>
        <v>1.0319462119213139</v>
      </c>
      <c r="DY3" s="14">
        <f>(0*'Raw Data (EAM)'!$C40+'Raw Data (EAM)'!$D40+'Raw Data (EAM)'!$E40+'Raw Data (EAM)'!$F40+'Raw Data (EAM)'!$G40)/('Population (EAM)'!$D39+0*'Population (EAM)'!$C39)*10^5</f>
        <v>1.1005639118130508</v>
      </c>
      <c r="DZ3" s="14">
        <f>(0*'Raw Data (EAM)'!$C41+'Raw Data (EAM)'!$D41+'Raw Data (EAM)'!$E41+'Raw Data (EAM)'!$F41+'Raw Data (EAM)'!$G41)/('Population (EAM)'!$D40+0*'Population (EAM)'!$C40)*10^5</f>
        <v>1.2612228407251331</v>
      </c>
      <c r="EA3" s="14">
        <f>(0*'Raw Data (EAM)'!$C42+'Raw Data (EAM)'!$D42+'Raw Data (EAM)'!$E42+'Raw Data (EAM)'!$F42+'Raw Data (EAM)'!$G42)/('Population (EAM)'!$D41+0*'Population (EAM)'!$C41)*10^5</f>
        <v>0.92158960104483822</v>
      </c>
      <c r="EB3" s="14">
        <f>(0*'Raw Data (EAM)'!$C43+'Raw Data (EAM)'!$D43+'Raw Data (EAM)'!$E43+'Raw Data (EAM)'!$F43+'Raw Data (EAM)'!$G43)/('Population (EAM)'!$D42+0*'Population (EAM)'!$C42)*10^5</f>
        <v>0.68095450586118855</v>
      </c>
      <c r="EC3" s="14">
        <f>(0*'Raw Data (EAM)'!$C44+'Raw Data (EAM)'!$D44+'Raw Data (EAM)'!$E44+'Raw Data (EAM)'!$F44+'Raw Data (EAM)'!$G44)/('Population (EAM)'!$D43+0*'Population (EAM)'!$C43)*10^5</f>
        <v>0.70890743128069844</v>
      </c>
      <c r="ED3" s="14">
        <f>(0*'Raw Data (EAM)'!$C45+'Raw Data (EAM)'!$D45+'Raw Data (EAM)'!$E45+'Raw Data (EAM)'!$F45+'Raw Data (EAM)'!$G45)/('Population (EAM)'!$D44+0*'Population (EAM)'!$C44)*10^5</f>
        <v>0.68569151135233952</v>
      </c>
      <c r="EE3" s="14">
        <f>(0*'Raw Data (EAM)'!$C46+'Raw Data (EAM)'!$D46+'Raw Data (EAM)'!$E46+'Raw Data (EAM)'!$F46+'Raw Data (EAM)'!$G46)/('Population (EAM)'!$D45+0*'Population (EAM)'!$C45)*10^5</f>
        <v>0.7082425287717834</v>
      </c>
      <c r="EF3" s="14">
        <f>(0*'Raw Data (EAM)'!$C47+'Raw Data (EAM)'!$D47+'Raw Data (EAM)'!$E47+'Raw Data (EAM)'!$F47+'Raw Data (EAM)'!$G47)/('Population (EAM)'!$D46+0*'Population (EAM)'!$C46)*10^5</f>
        <v>0.64281449395208201</v>
      </c>
      <c r="EG3" s="14">
        <f>(0*'Raw Data (EAM)'!$C48+'Raw Data (EAM)'!$D48+'Raw Data (EAM)'!$E48+'Raw Data (EAM)'!$F48+'Raw Data (EAM)'!$G48)/('Population (EAM)'!$D47+0*'Population (EAM)'!$C47)*10^5</f>
        <v>0.4442790166589482</v>
      </c>
      <c r="EH3" s="14">
        <f>(0*'Raw Data (EAM)'!$C49+'Raw Data (EAM)'!$D49+'Raw Data (EAM)'!$E49+'Raw Data (EAM)'!$F49+'Raw Data (EAM)'!$G49)/('Population (EAM)'!$D48+0*'Population (EAM)'!$C48)*10^5</f>
        <v>0.46238013280556156</v>
      </c>
      <c r="EI3" s="14">
        <f>(0*'Raw Data (EAM)'!$C50+'Raw Data (EAM)'!$D50+'Raw Data (EAM)'!$E50+'Raw Data (EAM)'!$F50+'Raw Data (EAM)'!$G50)/('Population (EAM)'!$D49+0*'Population (EAM)'!$C49)*10^5</f>
        <v>0.43451195113132279</v>
      </c>
      <c r="EJ3" s="14">
        <f>(0*'Raw Data (EAM)'!$C51+'Raw Data (EAM)'!$D51+'Raw Data (EAM)'!$E51+'Raw Data (EAM)'!$F51+'Raw Data (EAM)'!$G51)/('Population (EAM)'!$D50+0*'Population (EAM)'!$C50)*10^5</f>
        <v>0.38118825108732213</v>
      </c>
      <c r="EK3" s="14">
        <f>(0*'Raw Data (EAM)'!$C52+'Raw Data (EAM)'!$D52+'Raw Data (EAM)'!$E52+'Raw Data (EAM)'!$F52+'Raw Data (EAM)'!$G52)/('Population (EAM)'!$D51+0*'Population (EAM)'!$C51)*10^5</f>
        <v>0.39864437061768482</v>
      </c>
      <c r="EL3" s="14">
        <f>(0*'Raw Data (EAM)'!$C53+'Raw Data (EAM)'!$D53+'Raw Data (EAM)'!$E53+'Raw Data (EAM)'!$F53+'Raw Data (EAM)'!$G53)/('Population (EAM)'!$D52+0*'Population (EAM)'!$C52)*10^5</f>
        <v>0.37770493677858169</v>
      </c>
      <c r="EM3" s="14">
        <f>(0*'Raw Data (EAM)'!$C54+'Raw Data (EAM)'!$D54+'Raw Data (EAM)'!$E54+'Raw Data (EAM)'!$F54+'Raw Data (EAM)'!$G54)/('Population (EAM)'!$D53+0*'Population (EAM)'!$C53)*10^5</f>
        <v>0.49587068890456953</v>
      </c>
      <c r="EN3" s="14">
        <f>(0*'Raw Data (EAM)'!$C55+'Raw Data (EAM)'!$D55+'Raw Data (EAM)'!$E55+'Raw Data (EAM)'!$F55+'Raw Data (EAM)'!$G55)/('Population (EAM)'!$D54+0*'Population (EAM)'!$C54)*10^5</f>
        <v>0.37440382657592974</v>
      </c>
      <c r="EO3" s="14">
        <f>(0*'Raw Data (EAM)'!$C56+'Raw Data (EAM)'!$D56+'Raw Data (EAM)'!$E56+'Raw Data (EAM)'!$F56+'Raw Data (EAM)'!$G56)/('Population (EAM)'!$D55+0*'Population (EAM)'!$C55)*10^5</f>
        <v>0.35491274642261883</v>
      </c>
      <c r="EP3" s="14">
        <f>(0*'Raw Data (EAM)'!$C57+'Raw Data (EAM)'!$D57+'Raw Data (EAM)'!$E57+'Raw Data (EAM)'!$F57+'Raw Data (EAM)'!$G57)/('Population (EAM)'!$D56+0*'Population (EAM)'!$C56)*10^5</f>
        <v>0.29623380796882981</v>
      </c>
      <c r="EQ3" s="14">
        <f>(0*'Raw Data (EAM)'!$C58+'Raw Data (EAM)'!$D58+'Raw Data (EAM)'!$E58+'Raw Data (EAM)'!$F58+'Raw Data (EAM)'!$G58)/('Population (EAM)'!$D57+0*'Population (EAM)'!$C57)*10^5</f>
        <v>0.30249425856916939</v>
      </c>
      <c r="ER3" s="14">
        <f>(0*'Raw Data (EAM)'!$C59+'Raw Data (EAM)'!$D59+'Raw Data (EAM)'!$E59+'Raw Data (EAM)'!$F59+'Raw Data (EAM)'!$G59)/('Population (EAM)'!$D58+0*'Population (EAM)'!$C58)*10^5</f>
        <v>0.13148101847698807</v>
      </c>
      <c r="ES3" s="14">
        <f>(0*'Raw Data (EAM)'!$C60+'Raw Data (EAM)'!$D60+'Raw Data (EAM)'!$E60+'Raw Data (EAM)'!$F60+'Raw Data (EAM)'!$G60)/('Population (EAM)'!$D59+0*'Population (EAM)'!$C59)*10^5</f>
        <v>0.18545962490368018</v>
      </c>
      <c r="ET3" s="14">
        <f>(0*'Raw Data (EAM)'!$C61+'Raw Data (EAM)'!$D61+'Raw Data (EAM)'!$E61+'Raw Data (EAM)'!$F61+'Raw Data (EAM)'!$G61)/('Population (EAM)'!$D60+0*'Population (EAM)'!$C60)*10^5</f>
        <v>0.31210745316178207</v>
      </c>
      <c r="EU3" s="14">
        <f>(0*'Raw Data (EAM)'!$C62+'Raw Data (EAM)'!$D62+'Raw Data (EAM)'!$E62+'Raw Data (EAM)'!$F62+'Raw Data (EAM)'!$G62)/('Population (EAM)'!$D61+0*'Population (EAM)'!$C61)*10^5</f>
        <v>0.19657480764029234</v>
      </c>
      <c r="EV3" s="14">
        <f>(0*'Raw Data (EAM)'!$C63+'Raw Data (EAM)'!$D63+'Raw Data (EAM)'!$E63+'Raw Data (EAM)'!$F63+'Raw Data (EAM)'!$G63)/('Population (EAM)'!$D62+0*'Population (EAM)'!$C62)*10^5</f>
        <v>0.27999690099429986</v>
      </c>
      <c r="EW3" s="14">
        <f>(0*'Raw Data (EAM)'!$C64+'Raw Data (EAM)'!$D64+'Raw Data (EAM)'!$E64+'Raw Data (EAM)'!$F64+'Raw Data (EAM)'!$G64)/('Population (EAM)'!$D63+0*'Population (EAM)'!$C63)*10^5</f>
        <v>0.18824961187978545</v>
      </c>
      <c r="EX3" s="14">
        <f>(0*'Raw Data (EAM)'!$C65+'Raw Data (EAM)'!$D65+'Raw Data (EAM)'!$E65+'Raw Data (EAM)'!$F65+'Raw Data (EAM)'!$G65)/('Population (EAM)'!$D64+0*'Population (EAM)'!$C64)*10^5</f>
        <v>0.2361140703840359</v>
      </c>
      <c r="EY3" s="14">
        <f>(0*'Raw Data (EAM)'!$C66+'Raw Data (EAM)'!$D66+'Raw Data (EAM)'!$E66+'Raw Data (EAM)'!$F66+'Raw Data (EAM)'!$G66)/('Population (EAM)'!$D65+0*'Population (EAM)'!$C65)*10^5</f>
        <v>0.15215282219994475</v>
      </c>
      <c r="EZ3" s="14">
        <f>(0*'Raw Data (EAM)'!$C67+'Raw Data (EAM)'!$D67+'Raw Data (EAM)'!$E67+'Raw Data (EAM)'!$F67+'Raw Data (EAM)'!$G67)/('Population (EAM)'!$D66+0*'Population (EAM)'!$C66)*10^5</f>
        <v>6.7479872002559269E-2</v>
      </c>
      <c r="FA3" s="14">
        <f>(0*'Raw Data (EAM)'!$C68+'Raw Data (EAM)'!$D68+'Raw Data (EAM)'!$E68+'Raw Data (EAM)'!$F68+'Raw Data (EAM)'!$G68)/('Population (EAM)'!$D67+0*'Population (EAM)'!$C67)*10^5</f>
        <v>0.11714009245020744</v>
      </c>
      <c r="FB3" s="14">
        <f>(0*'Raw Data (EAM)'!$C69+'Raw Data (EAM)'!$D69+'Raw Data (EAM)'!$E69+'Raw Data (EAM)'!$F69+'Raw Data (EAM)'!$G69)/('Population (EAM)'!$D68+0*'Population (EAM)'!$C68)*10^5</f>
        <v>0.1334331063819108</v>
      </c>
      <c r="FC3" s="14">
        <f>(0*'Raw Data (EAM)'!$C70+'Raw Data (EAM)'!$D70+'Raw Data (EAM)'!$E70+'Raw Data (EAM)'!$F70+'Raw Data (EAM)'!$G70)/('Population (EAM)'!$D69+0*'Population (EAM)'!$C69)*10^5</f>
        <v>9.9080617082802289E-2</v>
      </c>
      <c r="FD3" s="14">
        <f>(0*'Raw Data (EAM)'!$C71+'Raw Data (EAM)'!$D71+'Raw Data (EAM)'!$E71+'Raw Data (EAM)'!$F71+'Raw Data (EAM)'!$G71)/('Population (EAM)'!$D70+0*'Population (EAM)'!$C70)*10^5</f>
        <v>9.8356001080263628E-2</v>
      </c>
      <c r="FE3" s="14">
        <f>(0*'Raw Data (EAM)'!$C72+'Raw Data (EAM)'!$D72+'Raw Data (EAM)'!$E72+'Raw Data (EAM)'!$F72+'Raw Data (EAM)'!$G72)/('Population (EAM)'!$D71+0*'Population (EAM)'!$C71)*10^5</f>
        <v>0.11325536138544054</v>
      </c>
      <c r="FF3" s="14">
        <f>(0*'Raw Data (EAM)'!$C73+'Raw Data (EAM)'!$D73+'Raw Data (EAM)'!$E73+'Raw Data (EAM)'!$F73+'Raw Data (EAM)'!$G73)/('Population (EAM)'!$D72+0*'Population (EAM)'!$C72)*10^5</f>
        <v>0.14311070322087172</v>
      </c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14" customFormat="1" ht="17.100000000000001" customHeight="1">
      <c r="A4" s="34">
        <v>7.5</v>
      </c>
      <c r="CS4" s="14">
        <f>'Raw Data (EAM)'!I$12/'Population (EAM)'!E$11*10^5</f>
        <v>0.18720719624462365</v>
      </c>
      <c r="CT4" s="14">
        <f>'Raw Data (EAM)'!I$13/'Population (EAM)'!E$12*10^5</f>
        <v>0.22866964762960093</v>
      </c>
      <c r="CU4" s="14">
        <f>'Raw Data (EAM)'!I$14/'Population (EAM)'!E$13*10^5</f>
        <v>0.27167189796779717</v>
      </c>
      <c r="CV4" s="14">
        <f>'Raw Data (EAM)'!I$15/'Population (EAM)'!E$14*10^5</f>
        <v>0.22623193184536822</v>
      </c>
      <c r="CW4" s="14">
        <f>'Raw Data (EAM)'!I$16/'Population (EAM)'!E$15*10^5</f>
        <v>0.21102192450652282</v>
      </c>
      <c r="CX4" s="14">
        <f>'Raw Data (EAM)'!I$17/'Population (EAM)'!E$16*10^5</f>
        <v>0.27339504901094458</v>
      </c>
      <c r="CY4" s="14">
        <f>'Raw Data (EAM)'!I$18/'Population (EAM)'!E$17*10^5</f>
        <v>0.33806293319906267</v>
      </c>
      <c r="CZ4" s="14">
        <f>'Raw Data (EAM)'!I$19/'Population (EAM)'!E$18*10^5</f>
        <v>0.46596443799927839</v>
      </c>
      <c r="DA4" s="14">
        <f>'Raw Data (EAM)'!I$20/'Population (EAM)'!E$19*10^5</f>
        <v>0.53684085879258092</v>
      </c>
      <c r="DB4" s="14">
        <f>'Raw Data (EAM)'!I$21/'Population (EAM)'!E$20*10^5</f>
        <v>0.39996194046377059</v>
      </c>
      <c r="DC4" s="14">
        <f>'Raw Data (EAM)'!I$22/'Population (EAM)'!E$21*10^5</f>
        <v>0.43004091339009975</v>
      </c>
      <c r="DD4" s="14">
        <f>'Raw Data (EAM)'!I$23/'Population (EAM)'!E$22*10^5</f>
        <v>0.23923237021335608</v>
      </c>
      <c r="DE4" s="14">
        <f>'Raw Data (EAM)'!I$24/'Population (EAM)'!E$23*10^5</f>
        <v>0.29132532789316767</v>
      </c>
      <c r="DF4" s="14">
        <f>'Raw Data (EAM)'!I$25/'Population (EAM)'!E$24*10^5</f>
        <v>0.41647852533247409</v>
      </c>
      <c r="DG4" s="14">
        <f>'Raw Data (EAM)'!I$26/'Population (EAM)'!E$25*10^5</f>
        <v>0.31391182390995104</v>
      </c>
      <c r="DH4" s="14">
        <f>'Raw Data (EAM)'!I$27/'Population (EAM)'!E$26*10^5</f>
        <v>0.55871119181202855</v>
      </c>
      <c r="DI4" s="14">
        <f>'Raw Data (EAM)'!I$28/'Population (EAM)'!E$27*10^5</f>
        <v>0.33442872781833233</v>
      </c>
      <c r="DJ4" s="14">
        <f>'Raw Data (EAM)'!I$29/'Population (EAM)'!E$28*10^5</f>
        <v>0.3956002776417693</v>
      </c>
      <c r="DK4" s="14">
        <f>'Raw Data (EAM)'!I$30/'Population (EAM)'!E$29*10^5</f>
        <v>0.40355140646628201</v>
      </c>
      <c r="DL4" s="14">
        <f>'Raw Data (EAM)'!I$31/'Population (EAM)'!E$30*10^5</f>
        <v>0.27958673088019542</v>
      </c>
      <c r="DM4" s="14">
        <f>'Raw Data (EAM)'!I$32/'Population (EAM)'!E$31*10^5</f>
        <v>0.33508827092296467</v>
      </c>
      <c r="DN4" s="14">
        <f>'Raw Data (EAM)'!I$33/'Population (EAM)'!E$32*10^5</f>
        <v>0.32471664841503267</v>
      </c>
      <c r="DO4" s="14">
        <f>'Raw Data (EAM)'!I$34/'Population (EAM)'!E$33*10^5</f>
        <v>0.29569840059706187</v>
      </c>
      <c r="DP4" s="14">
        <f>'Raw Data (EAM)'!I$35/'Population (EAM)'!E$34*10^5</f>
        <v>0.44879172273678924</v>
      </c>
      <c r="DQ4" s="14">
        <f>'Raw Data (EAM)'!I$36/'Population (EAM)'!E$35*10^5</f>
        <v>0.35411250100646641</v>
      </c>
      <c r="DR4" s="14">
        <f>'Raw Data (EAM)'!I$37/'Population (EAM)'!E$36*10^5</f>
        <v>0.51650452153601123</v>
      </c>
      <c r="DS4" s="14">
        <f>'Raw Data (EAM)'!I$38/'Population (EAM)'!E$37*10^5</f>
        <v>0.36527627410260066</v>
      </c>
      <c r="DT4" s="14">
        <f>'Raw Data (EAM)'!I$39/'Population (EAM)'!E$38*10^5</f>
        <v>0.37491319400498452</v>
      </c>
      <c r="DU4" s="14">
        <f>'Raw Data (EAM)'!I$40/'Population (EAM)'!E$39*10^5</f>
        <v>0.41618336812012213</v>
      </c>
      <c r="DV4" s="14">
        <f>'Raw Data (EAM)'!I$41/'Population (EAM)'!E$40*10^5</f>
        <v>0.35699814581946027</v>
      </c>
      <c r="DW4" s="14">
        <f>'Raw Data (EAM)'!I$42/'Population (EAM)'!E$41*10^5</f>
        <v>0.40620926751077513</v>
      </c>
      <c r="DX4" s="14">
        <f>'Raw Data (EAM)'!I$43/'Population (EAM)'!E$42*10^5</f>
        <v>0.36487187411828209</v>
      </c>
      <c r="DY4" s="14">
        <f>'Raw Data (EAM)'!I$44/'Population (EAM)'!E$43*10^5</f>
        <v>0.46025672462269113</v>
      </c>
      <c r="DZ4" s="14">
        <f>'Raw Data (EAM)'!I$45/'Population (EAM)'!E$44*10^5</f>
        <v>0.42129705389187572</v>
      </c>
      <c r="EA4" s="14">
        <f>'Raw Data (EAM)'!I$46/'Population (EAM)'!E$45*10^5</f>
        <v>0.31875177858683695</v>
      </c>
      <c r="EB4" s="14">
        <f>'Raw Data (EAM)'!I$47/'Population (EAM)'!E$46*10^5</f>
        <v>0.41385058902259808</v>
      </c>
      <c r="EC4" s="14">
        <f>'Raw Data (EAM)'!I$48/'Population (EAM)'!E$47*10^5</f>
        <v>0.29409369059685281</v>
      </c>
      <c r="ED4" s="14">
        <f>'Raw Data (EAM)'!I$49/'Population (EAM)'!E$48*10^5</f>
        <v>0.26266334861277407</v>
      </c>
      <c r="EE4" s="14">
        <f>'Raw Data (EAM)'!I$50/'Population (EAM)'!E$49*10^5</f>
        <v>0.45164657701382965</v>
      </c>
      <c r="EF4" s="14">
        <f>'Raw Data (EAM)'!I$51/'Population (EAM)'!E$50*10^5</f>
        <v>0.31523462519109691</v>
      </c>
      <c r="EG4" s="14">
        <f>'Raw Data (EAM)'!I$52/'Population (EAM)'!E$51*10^5</f>
        <v>0.3257607986388969</v>
      </c>
      <c r="EH4" s="14">
        <f>'Raw Data (EAM)'!I$53/'Population (EAM)'!E$52*10^5</f>
        <v>0.24074035961308624</v>
      </c>
      <c r="EI4" s="14">
        <f>'Raw Data (EAM)'!I$54/'Population (EAM)'!E$53*10^5</f>
        <v>0.27527661445880508</v>
      </c>
      <c r="EJ4" s="14">
        <f>'Raw Data (EAM)'!I$55/'Population (EAM)'!E$54*10^5</f>
        <v>0.24500640138540958</v>
      </c>
      <c r="EK4" s="14">
        <f>'Raw Data (EAM)'!I$56/'Population (EAM)'!E$55*10^5</f>
        <v>0.18308621004042602</v>
      </c>
      <c r="EL4" s="14">
        <f>'Raw Data (EAM)'!I$57/'Population (EAM)'!E$56*10^5</f>
        <v>0.19566743435654013</v>
      </c>
      <c r="EM4" s="14">
        <f>'Raw Data (EAM)'!I$58/'Population (EAM)'!E$57*10^5</f>
        <v>0.18448805825600501</v>
      </c>
      <c r="EN4" s="14">
        <f>'Raw Data (EAM)'!I$59/'Population (EAM)'!E$58*10^5</f>
        <v>0.12065802688966286</v>
      </c>
      <c r="EO4" s="14">
        <f>'Raw Data (EAM)'!I$60/'Population (EAM)'!E$59*10^5</f>
        <v>0.17886946736442638</v>
      </c>
      <c r="EP4" s="14">
        <f>'Raw Data (EAM)'!I$61/'Population (EAM)'!E$60*10^5</f>
        <v>0.11309898281602331</v>
      </c>
      <c r="EQ4" s="14">
        <f>'Raw Data (EAM)'!I$62/'Population (EAM)'!E$61*10^5</f>
        <v>0.13220651332515984</v>
      </c>
      <c r="ER4" s="14">
        <f>'Raw Data (EAM)'!I$63/'Population (EAM)'!E$62*10^5</f>
        <v>0.16317200418881522</v>
      </c>
      <c r="ES4" s="14">
        <f>'Raw Data (EAM)'!I$64/'Population (EAM)'!E$63*10^5</f>
        <v>0.19235782713142993</v>
      </c>
      <c r="ET4" s="14">
        <f>'Raw Data (EAM)'!I$65/'Population (EAM)'!E$64*10^5</f>
        <v>0.13141946849846209</v>
      </c>
      <c r="EU4" s="14">
        <f>'Raw Data (EAM)'!I$66/'Population (EAM)'!E$65*10^5</f>
        <v>7.1656478338384164E-2</v>
      </c>
      <c r="EV4" s="14">
        <f>'Raw Data (EAM)'!I$67/'Population (EAM)'!E$66*10^5</f>
        <v>8.3704799889362344E-2</v>
      </c>
      <c r="EW4" s="14">
        <f>'Raw Data (EAM)'!I$68/'Population (EAM)'!E$67*10^5</f>
        <v>0.17867833392937907</v>
      </c>
      <c r="EX4" s="14">
        <f>'Raw Data (EAM)'!I69/'Population (EAM)'!E68*10^5</f>
        <v>0.17541137056335865</v>
      </c>
      <c r="EY4" s="14">
        <f>'Raw Data (EAM)'!I$70/'Population (EAM)'!E$69*10^5</f>
        <v>0.16054905486263174</v>
      </c>
      <c r="EZ4" s="14">
        <f>'Raw Data (EAM)'!I$71/'Population (EAM)'!E$70*10^5</f>
        <v>0.10672161093625011</v>
      </c>
      <c r="FA4" s="14">
        <f>'Raw Data (EAM)'!I$72/'Population (EAM)'!E$71*10^5</f>
        <v>0.15988532235912814</v>
      </c>
      <c r="FB4" s="14">
        <f>'Raw Data (EAM)'!I73/'Population (EAM)'!E72*10^5</f>
        <v>0.10570213678256847</v>
      </c>
      <c r="FC4" s="36">
        <f>'Raw Data (EAM)'!I74/'Population (EAM)'!E73*10^5</f>
        <v>0.1197685592361321</v>
      </c>
      <c r="FD4" s="36">
        <f>'Raw Data (EAM)'!I75/'Population (EAM)'!E74*10^5</f>
        <v>0.10597538218365719</v>
      </c>
      <c r="FE4" s="36">
        <f>'Raw Data (EAM)'!I76/'Population (EAM)'!E75*10^5</f>
        <v>0.14388841165899022</v>
      </c>
      <c r="FF4" s="36">
        <f>'Raw Data (EAM)'!I77/'Population (EAM)'!E76*10^5</f>
        <v>5.1540028950034261E-2</v>
      </c>
      <c r="FG4" s="36">
        <f>'Raw Data (EAM)'!I78/'Population (EAM)'!E77*10^5</f>
        <v>0.12700099594181016</v>
      </c>
      <c r="FH4" s="36">
        <f>'Raw Data (EAM)'!I79/'Population (EAM)'!E78*10^5</f>
        <v>0.11277833693555696</v>
      </c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14" customFormat="1" ht="17.100000000000001" customHeight="1">
      <c r="A5" s="34">
        <v>12.5</v>
      </c>
      <c r="CN5" s="14">
        <f>'Raw Data (EAM)'!J12/'Population (EAM)'!F11*10^5</f>
        <v>0.15439220939999213</v>
      </c>
      <c r="CO5" s="14">
        <f>'Raw Data (EAM)'!J13/'Population (EAM)'!F12*10^5</f>
        <v>0.1162569629201517</v>
      </c>
      <c r="CP5" s="14">
        <f>'Raw Data (EAM)'!J14/'Population (EAM)'!F13*10^5</f>
        <v>7.7818471218001881E-2</v>
      </c>
      <c r="CQ5" s="14">
        <f>'Raw Data (EAM)'!J15/'Population (EAM)'!F14*10^5</f>
        <v>5.5964757425236121E-2</v>
      </c>
      <c r="CR5" s="14">
        <f>'Raw Data (EAM)'!J16/'Population (EAM)'!F15*10^5</f>
        <v>7.4834692502845357E-2</v>
      </c>
      <c r="CS5" s="14">
        <f>'Raw Data (EAM)'!J17/'Population (EAM)'!F16*10^5</f>
        <v>9.381178796149349E-2</v>
      </c>
      <c r="CT5" s="14">
        <f>'Raw Data (EAM)'!J18/'Population (EAM)'!F17*10^5</f>
        <v>0.11291006748879373</v>
      </c>
      <c r="CU5" s="14">
        <f>'Raw Data (EAM)'!J19/'Population (EAM)'!F18*10^5</f>
        <v>5.6628489249307835E-2</v>
      </c>
      <c r="CV5" s="14">
        <f>'Raw Data (EAM)'!J20/'Population (EAM)'!F19*10^5</f>
        <v>0.11361454663090358</v>
      </c>
      <c r="CW5" s="14">
        <f>'Raw Data (EAM)'!J21/'Population (EAM)'!F20*10^5</f>
        <v>9.4963533053672056E-2</v>
      </c>
      <c r="CX5" s="14">
        <f>'Raw Data (EAM)'!J22/'Population (EAM)'!F21*10^5</f>
        <v>0.19066553773423819</v>
      </c>
      <c r="CY5" s="14">
        <f>'Raw Data (EAM)'!J23/'Population (EAM)'!F22*10^5</f>
        <v>0.11483909439530064</v>
      </c>
      <c r="CZ5" s="14">
        <f>'Raw Data (EAM)'!J24/'Population (EAM)'!F23*10^5</f>
        <v>1.9214164139503078E-2</v>
      </c>
      <c r="DA5" s="14">
        <f>'Raw Data (EAM)'!J25/'Population (EAM)'!F24*10^5</f>
        <v>3.8573883443127899E-2</v>
      </c>
      <c r="DB5" s="14">
        <f>'Raw Data (EAM)'!J26/'Population (EAM)'!F25*10^5</f>
        <v>7.7444719308338059E-2</v>
      </c>
      <c r="DC5" s="14">
        <f>'Raw Data (EAM)'!J27/'Population (EAM)'!F26*10^5</f>
        <v>5.830958423164579E-2</v>
      </c>
      <c r="DD5" s="14">
        <f>'Raw Data (EAM)'!J28/'Population (EAM)'!F27*10^5</f>
        <v>0.23416114076734107</v>
      </c>
      <c r="DE5" s="14">
        <f>'Raw Data (EAM)'!J29/'Population (EAM)'!F28*10^5</f>
        <v>5.8774718828641388E-2</v>
      </c>
      <c r="DF5" s="14">
        <f>'Raw Data (EAM)'!J30/'Population (EAM)'!F29*10^5</f>
        <v>7.86718045205579E-2</v>
      </c>
      <c r="DG5" s="14">
        <f>'Raw Data (EAM)'!J31/'Population (EAM)'!F30*10^5</f>
        <v>0.11846979695159403</v>
      </c>
      <c r="DH5" s="14">
        <f>'Raw Data (EAM)'!J32/'Population (EAM)'!F31*10^5</f>
        <v>5.8266530286990026E-2</v>
      </c>
      <c r="DI5" s="14">
        <f>'Raw Data (EAM)'!J33/'Population (EAM)'!F32*10^5</f>
        <v>0.13208994227590268</v>
      </c>
      <c r="DJ5" s="14">
        <f>'Raw Data (EAM)'!J34/'Population (EAM)'!F33*10^5</f>
        <v>0.10798932646455944</v>
      </c>
      <c r="DK5" s="14">
        <f>'Raw Data (EAM)'!J35/'Population (EAM)'!F34*10^5</f>
        <v>0.10324715805271296</v>
      </c>
      <c r="DL5" s="14">
        <f>'Raw Data (EAM)'!J36/'Population (EAM)'!F35*10^5</f>
        <v>3.306807495926125E-2</v>
      </c>
      <c r="DM5" s="14">
        <f>'Raw Data (EAM)'!J37/'Population (EAM)'!F36*10^5</f>
        <v>4.7836406760014577E-2</v>
      </c>
      <c r="DN5" s="14">
        <f>'Raw Data (EAM)'!J38/'Population (EAM)'!F37*10^5</f>
        <v>0.10345979776692638</v>
      </c>
      <c r="DO5" s="14">
        <f>'Raw Data (EAM)'!J39/'Population (EAM)'!F38*10^5</f>
        <v>9.8814878855012472E-2</v>
      </c>
      <c r="DP5" s="14">
        <f>'Raw Data (EAM)'!J40/'Population (EAM)'!F39*10^5</f>
        <v>5.449632464729267E-2</v>
      </c>
      <c r="DQ5" s="14">
        <f>'Raw Data (EAM)'!J41/'Population (EAM)'!F40*10^5</f>
        <v>9.1719005461997807E-2</v>
      </c>
      <c r="DR5" s="14">
        <f>'Raw Data (EAM)'!J42/'Population (EAM)'!F41*10^5</f>
        <v>8.8501566251411493E-2</v>
      </c>
      <c r="DS5" s="14">
        <f>'Raw Data (EAM)'!J43/'Population (EAM)'!F42*10^5</f>
        <v>7.5887645937081361E-2</v>
      </c>
      <c r="DT5" s="14">
        <f>'Raw Data (EAM)'!J44/'Population (EAM)'!F43*10^5</f>
        <v>6.2593254952098221E-2</v>
      </c>
      <c r="DU5" s="14">
        <f>'Raw Data (EAM)'!J45/'Population (EAM)'!F44*10^5</f>
        <v>9.7730153417943166E-2</v>
      </c>
      <c r="DV5" s="14">
        <f>'Raw Data (EAM)'!J46/'Population (EAM)'!F45*10^5</f>
        <v>0.10674556527120614</v>
      </c>
      <c r="DW5" s="14">
        <f>'Raw Data (EAM)'!J47/'Population (EAM)'!F46*10^5</f>
        <v>3.467551999577384E-2</v>
      </c>
      <c r="DX5" s="14">
        <f>'Raw Data (EAM)'!J48/'Population (EAM)'!F47*10^5</f>
        <v>7.9283755176842705E-2</v>
      </c>
      <c r="DY5" s="14">
        <f>'Raw Data (EAM)'!J49/'Population (EAM)'!F48*10^5</f>
        <v>4.4560497904209503E-2</v>
      </c>
      <c r="DZ5" s="14">
        <f>'Raw Data (EAM)'!J50/'Population (EAM)'!F49*10^5</f>
        <v>8.8149972139209609E-2</v>
      </c>
      <c r="EA5" s="14">
        <f>'Raw Data (EAM)'!J51/'Population (EAM)'!F50*10^5</f>
        <v>3.2703610772961828E-2</v>
      </c>
      <c r="EB5" s="14">
        <f>'Raw Data (EAM)'!J52/'Population (EAM)'!F51*10^5</f>
        <v>8.6395773166281956E-2</v>
      </c>
      <c r="EC5" s="14">
        <f>'Raw Data (EAM)'!J53/'Population (EAM)'!F52*10^5</f>
        <v>8.6566274855984157E-2</v>
      </c>
      <c r="ED5" s="14">
        <f>'Raw Data (EAM)'!J54/'Population (EAM)'!F53*10^5</f>
        <v>8.6951395387298056E-2</v>
      </c>
      <c r="EE5" s="14">
        <f>'Raw Data (EAM)'!J55/'Population (EAM)'!F54*10^5</f>
        <v>0.12031886941774943</v>
      </c>
      <c r="EF5" s="14">
        <f>'Raw Data (EAM)'!J56/'Population (EAM)'!F55*10^5</f>
        <v>2.2295802706448473E-2</v>
      </c>
      <c r="EG5" s="14">
        <f>'Raw Data (EAM)'!J57/'Population (EAM)'!F56*10^5</f>
        <v>3.4570898318051463E-2</v>
      </c>
      <c r="EH5" s="14">
        <f>'Raw Data (EAM)'!J58/'Population (EAM)'!F57*10^5</f>
        <v>3.578957411101126E-2</v>
      </c>
      <c r="EI5" s="14">
        <f>'Raw Data (EAM)'!J59/'Population (EAM)'!F58*10^5</f>
        <v>4.9530882302658216E-2</v>
      </c>
      <c r="EJ5" s="14">
        <f>'Raw Data (EAM)'!J60/'Population (EAM)'!F59*10^5</f>
        <v>2.5519146589516366E-2</v>
      </c>
      <c r="EK5" s="14">
        <f>'Raw Data (EAM)'!J61/'Population (EAM)'!F60*10^5</f>
        <v>2.5869697147504103E-2</v>
      </c>
      <c r="EL5" s="14">
        <f>'Raw Data (EAM)'!J62/'Population (EAM)'!F61*10^5</f>
        <v>5.1312113865439331E-2</v>
      </c>
      <c r="EM5" s="14">
        <f>'Raw Data (EAM)'!J63/'Population (EAM)'!F62*10^5</f>
        <v>9.0282351062514546E-2</v>
      </c>
      <c r="EN5" s="14">
        <f>'Raw Data (EAM)'!J64/'Population (EAM)'!F63*10^5</f>
        <v>2.6128804016639948E-2</v>
      </c>
      <c r="EO5" s="14">
        <f>'Raw Data (EAM)'!J65/'Population (EAM)'!F64*10^5</f>
        <v>2.6803157852638954E-2</v>
      </c>
      <c r="EP5" s="14">
        <f>'Raw Data (EAM)'!J66/'Population (EAM)'!F65*10^5</f>
        <v>4.1581805766675431E-2</v>
      </c>
      <c r="EQ5" s="14">
        <f>'Raw Data (EAM)'!J67/'Population (EAM)'!F66*10^5</f>
        <v>4.3426578898018688E-2</v>
      </c>
      <c r="ER5" s="14">
        <f>'Raw Data (EAM)'!J68/'Population (EAM)'!F67*10^5</f>
        <v>0</v>
      </c>
      <c r="ES5" s="14">
        <f>'Raw Data (EAM)'!J69/'Population (EAM)'!F68*10^5</f>
        <v>2.9299953540968166E-2</v>
      </c>
      <c r="ET5" s="14">
        <f>'Raw Data (EAM)'!J70/'Population (EAM)'!F69*10^5</f>
        <v>0</v>
      </c>
      <c r="EU5" s="14">
        <f>'Raw Data (EAM)'!J71/'Population (EAM)'!F70*10^5</f>
        <v>8.4825064682398796E-2</v>
      </c>
      <c r="EV5" s="14">
        <f>'Raw Data (EAM)'!J72/'Population (EAM)'!F71*10^5</f>
        <v>1.374050855306741E-2</v>
      </c>
      <c r="EW5" s="14">
        <f>'Raw Data (EAM)'!J73/'Population (EAM)'!F72*10^5</f>
        <v>4.080486269590114E-2</v>
      </c>
      <c r="EX5" s="36">
        <f>'Raw Data (EAM)'!J74/'Population (EAM)'!F73*10^5</f>
        <v>5.3901534563213629E-2</v>
      </c>
      <c r="EY5" s="36">
        <f>'Raw Data (EAM)'!J75/'Population (EAM)'!F74*10^5</f>
        <v>2.6407998560235919E-2</v>
      </c>
      <c r="EZ5" s="36">
        <f>'Raw Data (EAM)'!J76/'Population (EAM)'!F75*10^5</f>
        <v>1.3071967192499619E-2</v>
      </c>
      <c r="FA5" s="36">
        <f>'Raw Data (EAM)'!J77/'Population (EAM)'!F76*10^5</f>
        <v>1.2989445555908001E-2</v>
      </c>
      <c r="FB5" s="36">
        <f>'Raw Data (EAM)'!J78/'Population (EAM)'!F77*10^5</f>
        <v>1.2907999267858281E-2</v>
      </c>
      <c r="FC5" s="36">
        <f>'Raw Data (EAM)'!J79/'Population (EAM)'!F78*10^5</f>
        <v>2.5756056150262895E-2</v>
      </c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14" customFormat="1" ht="17.100000000000001" customHeight="1">
      <c r="A6" s="34">
        <v>17.5</v>
      </c>
      <c r="CI6" s="14">
        <f>'Raw Data (EAM)'!K12/'Population (EAM)'!G11*10^5</f>
        <v>0.16137780171279542</v>
      </c>
      <c r="CJ6" s="14">
        <f>'Raw Data (EAM)'!K13/'Population (EAM)'!G12*10^5</f>
        <v>0.18034559265228775</v>
      </c>
      <c r="CK6" s="14">
        <f>'Raw Data (EAM)'!K14/'Population (EAM)'!G13*10^5</f>
        <v>5.9729950144007914E-2</v>
      </c>
      <c r="CL6" s="14">
        <f>'Raw Data (EAM)'!K15/'Population (EAM)'!G14*10^5</f>
        <v>7.5515089368521304E-2</v>
      </c>
      <c r="CM6" s="14">
        <f>'Raw Data (EAM)'!K16/'Population (EAM)'!G15*10^5</f>
        <v>0.11245019510577392</v>
      </c>
      <c r="CN6" s="14">
        <f>'Raw Data (EAM)'!K17/'Population (EAM)'!G16*10^5</f>
        <v>0.14885691657336433</v>
      </c>
      <c r="CO6" s="14">
        <f>'Raw Data (EAM)'!K18/'Population (EAM)'!G17*10^5</f>
        <v>0.14778860310821962</v>
      </c>
      <c r="CP6" s="14">
        <f>'Raw Data (EAM)'!K19/'Population (EAM)'!G18*10^5</f>
        <v>9.1724585850653392E-2</v>
      </c>
      <c r="CQ6" s="14">
        <f>'Raw Data (EAM)'!K20/'Population (EAM)'!G19*10^5</f>
        <v>0.1457784094194281</v>
      </c>
      <c r="CR6" s="14">
        <f>'Raw Data (EAM)'!K21/'Population (EAM)'!G20*10^5</f>
        <v>7.2388822080038509E-2</v>
      </c>
      <c r="CS6" s="14">
        <f>'Raw Data (EAM)'!K22/'Population (EAM)'!G21*10^5</f>
        <v>0.12803179285480171</v>
      </c>
      <c r="CT6" s="14">
        <f>'Raw Data (EAM)'!K23/'Population (EAM)'!G22*10^5</f>
        <v>0.12939573485778763</v>
      </c>
      <c r="CU6" s="14">
        <f>'Raw Data (EAM)'!K24/'Population (EAM)'!G23*10^5</f>
        <v>0.14949920569203276</v>
      </c>
      <c r="CV6" s="14">
        <f>'Raw Data (EAM)'!K25/'Population (EAM)'!G24*10^5</f>
        <v>0.17000894813763698</v>
      </c>
      <c r="CW6" s="14">
        <f>'Raw Data (EAM)'!K26/'Population (EAM)'!G25*10^5</f>
        <v>9.5499801073914356E-2</v>
      </c>
      <c r="CX6" s="14">
        <f>'Raw Data (EAM)'!K27/'Population (EAM)'!G26*10^5</f>
        <v>0.13520756776072124</v>
      </c>
      <c r="CY6" s="14">
        <f>'Raw Data (EAM)'!K28/'Population (EAM)'!G27*10^5</f>
        <v>0.13675069410745166</v>
      </c>
      <c r="CZ6" s="14">
        <f>'Raw Data (EAM)'!K29/'Population (EAM)'!G28*10^5</f>
        <v>5.9283195032226343E-2</v>
      </c>
      <c r="DA6" s="14">
        <f>'Raw Data (EAM)'!K30/'Population (EAM)'!G29*10^5</f>
        <v>0.15992451562862328</v>
      </c>
      <c r="DB6" s="14">
        <f>'Raw Data (EAM)'!K31/'Population (EAM)'!G30*10^5</f>
        <v>0.16180499949132554</v>
      </c>
      <c r="DC6" s="14">
        <f>'Raw Data (EAM)'!K32/'Population (EAM)'!G31*10^5</f>
        <v>0.10156471699907722</v>
      </c>
      <c r="DD6" s="14">
        <f>'Raw Data (EAM)'!K33/'Population (EAM)'!G32*10^5</f>
        <v>2.0387466200868516E-2</v>
      </c>
      <c r="DE6" s="14">
        <f>'Raw Data (EAM)'!K34/'Population (EAM)'!G33*10^5</f>
        <v>8.1021441690550616E-2</v>
      </c>
      <c r="DF6" s="14">
        <f>'Raw Data (EAM)'!K35/'Population (EAM)'!G34*10^5</f>
        <v>0.1207659306218689</v>
      </c>
      <c r="DG6" s="14">
        <f>'Raw Data (EAM)'!K36/'Population (EAM)'!G35*10^5</f>
        <v>6.0318090587252585E-2</v>
      </c>
      <c r="DH6" s="14">
        <f>'Raw Data (EAM)'!K37/'Population (EAM)'!G36*10^5</f>
        <v>7.9635968696980114E-2</v>
      </c>
      <c r="DI6" s="14">
        <f>'Raw Data (EAM)'!K38/'Population (EAM)'!G37*10^5</f>
        <v>3.8716617160663949E-2</v>
      </c>
      <c r="DJ6" s="14">
        <f>'Raw Data (EAM)'!K39/'Population (EAM)'!G38*10^5</f>
        <v>0.11002391953017761</v>
      </c>
      <c r="DK6" s="14">
        <f>'Raw Data (EAM)'!K40/'Population (EAM)'!G39*10^5</f>
        <v>8.729915757203395E-2</v>
      </c>
      <c r="DL6" s="14">
        <f>'Raw Data (EAM)'!K41/'Population (EAM)'!G40*10^5</f>
        <v>6.6311425419310233E-2</v>
      </c>
      <c r="DM6" s="14">
        <f>'Raw Data (EAM)'!K42/'Population (EAM)'!G41*10^5</f>
        <v>7.9577670733502623E-2</v>
      </c>
      <c r="DN6" s="14">
        <f>'Raw Data (EAM)'!K43/'Population (EAM)'!G42*10^5</f>
        <v>8.8831331581704823E-2</v>
      </c>
      <c r="DO6" s="14">
        <f>'Raw Data (EAM)'!K44/'Population (EAM)'!G43*10^5</f>
        <v>7.1405240786219404E-2</v>
      </c>
      <c r="DP6" s="14">
        <f>'Raw Data (EAM)'!K45/'Population (EAM)'!G44*10^5</f>
        <v>1.3893536952379729E-2</v>
      </c>
      <c r="DQ6" s="14">
        <f>'Raw Data (EAM)'!K46/'Population (EAM)'!G45*10^5</f>
        <v>0.10779454150728328</v>
      </c>
      <c r="DR6" s="14">
        <f>'Raw Data (EAM)'!K47/'Population (EAM)'!G46*10^5</f>
        <v>2.587572011433668E-2</v>
      </c>
      <c r="DS6" s="14">
        <f>'Raw Data (EAM)'!K48/'Population (EAM)'!G47*10^5</f>
        <v>7.7653748118378496E-2</v>
      </c>
      <c r="DT6" s="14">
        <f>'Raw Data (EAM)'!K49/'Population (EAM)'!G48*10^5</f>
        <v>8.8741244530514199E-2</v>
      </c>
      <c r="DU6" s="14">
        <f>'Raw Data (EAM)'!K50/'Population (EAM)'!G49*10^5</f>
        <v>0.11026390263519012</v>
      </c>
      <c r="DV6" s="14">
        <f>'Raw Data (EAM)'!K51/'Population (EAM)'!G50*10^5</f>
        <v>4.7340908509907034E-2</v>
      </c>
      <c r="DW6" s="14">
        <f>'Raw Data (EAM)'!K52/'Population (EAM)'!G51*10^5</f>
        <v>5.7486805231804237E-2</v>
      </c>
      <c r="DX6" s="14">
        <f>'Raw Data (EAM)'!K53/'Population (EAM)'!G52*10^5</f>
        <v>8.9770759324262109E-2</v>
      </c>
      <c r="DY6" s="14">
        <f>'Raw Data (EAM)'!K54/'Population (EAM)'!G53*10^5</f>
        <v>4.4042730261303793E-2</v>
      </c>
      <c r="DZ6" s="14">
        <f>'Raw Data (EAM)'!K55/'Population (EAM)'!G54*10^5</f>
        <v>4.3511271263047241E-2</v>
      </c>
      <c r="EA6" s="14">
        <f>'Raw Data (EAM)'!K56/'Population (EAM)'!G55*10^5</f>
        <v>7.5427919423478554E-2</v>
      </c>
      <c r="EB6" s="14">
        <f>'Raw Data (EAM)'!K57/'Population (EAM)'!G56*10^5</f>
        <v>1.0686505026203681E-2</v>
      </c>
      <c r="EC6" s="14">
        <f>'Raw Data (EAM)'!K58/'Population (EAM)'!G57*10^5</f>
        <v>6.4319626487181522E-2</v>
      </c>
      <c r="ED6" s="14">
        <f>'Raw Data (EAM)'!K59/'Population (EAM)'!G58*10^5</f>
        <v>3.2360936069459535E-2</v>
      </c>
      <c r="EE6" s="14">
        <f>'Raw Data (EAM)'!K60/'Population (EAM)'!G59*10^5</f>
        <v>4.34807483464641E-2</v>
      </c>
      <c r="EF6" s="14">
        <f>'Raw Data (EAM)'!K61/'Population (EAM)'!G60*10^5</f>
        <v>4.4207370142231688E-2</v>
      </c>
      <c r="EG6" s="14">
        <f>'Raw Data (EAM)'!K62/'Population (EAM)'!G61*10^5</f>
        <v>6.8509031250430008E-2</v>
      </c>
      <c r="EH6" s="14">
        <f>'Raw Data (EAM)'!K63/'Population (EAM)'!G62*10^5</f>
        <v>1.1787470372104814E-2</v>
      </c>
      <c r="EI6" s="14">
        <f>'Raw Data (EAM)'!K64/'Population (EAM)'!G63*10^5</f>
        <v>7.3106069834317347E-2</v>
      </c>
      <c r="EJ6" s="14">
        <f>'Raw Data (EAM)'!K65/'Population (EAM)'!G64*10^5</f>
        <v>7.4794573991229782E-2</v>
      </c>
      <c r="EK6" s="14">
        <f>'Raw Data (EAM)'!K66/'Population (EAM)'!G65*10^5</f>
        <v>3.7545794417722322E-2</v>
      </c>
      <c r="EL6" s="14">
        <f>'Raw Data (EAM)'!K67/'Population (EAM)'!G66*10^5</f>
        <v>3.7186531530629285E-2</v>
      </c>
      <c r="EM6" s="14">
        <f>'Raw Data (EAM)'!K68/'Population (EAM)'!G67*10^5</f>
        <v>2.4948623019943023E-2</v>
      </c>
      <c r="EN6" s="14">
        <f>'Raw Data (EAM)'!K69/'Population (EAM)'!G68*10^5</f>
        <v>1.2644819841355031E-2</v>
      </c>
      <c r="EO6" s="14">
        <f>'Raw Data (EAM)'!K70/'Population (EAM)'!G69*10^5</f>
        <v>2.6077176616786088E-2</v>
      </c>
      <c r="EP6" s="14">
        <f>'Raw Data (EAM)'!K71/'Population (EAM)'!G70*10^5</f>
        <v>1.3609942234832216E-2</v>
      </c>
      <c r="EQ6" s="14">
        <f>'Raw Data (EAM)'!K72/'Population (EAM)'!G71*10^5</f>
        <v>0</v>
      </c>
      <c r="ER6" s="14">
        <f>'Raw Data (EAM)'!K73/'Population (EAM)'!G72*10^5</f>
        <v>1.4457239728084189E-2</v>
      </c>
      <c r="ES6" s="36">
        <f>'Raw Data (EAM)'!K74/'Population (EAM)'!G73*10^5</f>
        <v>4.2473991051579563E-2</v>
      </c>
      <c r="ET6" s="36">
        <f>'Raw Data (EAM)'!K75/'Population (EAM)'!G74*10^5</f>
        <v>2.7983189938140363E-2</v>
      </c>
      <c r="EU6" s="36">
        <f>'Raw Data (EAM)'!K76/'Population (EAM)'!G75*10^5</f>
        <v>5.4845120806662033E-2</v>
      </c>
      <c r="EV6" s="36">
        <f>'Raw Data (EAM)'!K77/'Population (EAM)'!G76*10^5</f>
        <v>1.3385992041224573E-2</v>
      </c>
      <c r="EW6" s="36">
        <f>'Raw Data (EAM)'!K78/'Population (EAM)'!G77*10^5</f>
        <v>3.9116616412680306E-2</v>
      </c>
      <c r="EX6" s="36">
        <f>'Raw Data (EAM)'!K79/'Population (EAM)'!G78*10^5</f>
        <v>2.5506729440428269E-2</v>
      </c>
      <c r="FB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14" customFormat="1" ht="17.100000000000001" customHeight="1">
      <c r="A7" s="34">
        <v>22.5</v>
      </c>
      <c r="CD7" s="14">
        <f>'Raw Data (EAM)'!L12/'Population (EAM)'!H11*10^5</f>
        <v>0.17438500512168759</v>
      </c>
      <c r="CE7" s="14">
        <f>'Raw Data (EAM)'!L13/'Population (EAM)'!H12*10^5</f>
        <v>8.6573962690258188E-2</v>
      </c>
      <c r="CF7" s="14">
        <f>'Raw Data (EAM)'!L14/'Population (EAM)'!H13*10^5</f>
        <v>0.19343065646367236</v>
      </c>
      <c r="CG7" s="14">
        <f>'Raw Data (EAM)'!L15/'Population (EAM)'!H14*10^5</f>
        <v>0.20377202393506194</v>
      </c>
      <c r="CH7" s="14">
        <f>'Raw Data (EAM)'!L16/'Population (EAM)'!H15*10^5</f>
        <v>0.14156508697556708</v>
      </c>
      <c r="CI7" s="14">
        <f>'Raw Data (EAM)'!L17/'Population (EAM)'!H16*10^5</f>
        <v>0.16058958861564349</v>
      </c>
      <c r="CJ7" s="14">
        <f>'Raw Data (EAM)'!L18/'Population (EAM)'!H17*10^5</f>
        <v>0.1992558193658325</v>
      </c>
      <c r="CK7" s="14">
        <f>'Raw Data (EAM)'!L19/'Population (EAM)'!H18*10^5</f>
        <v>0.17805387118791607</v>
      </c>
      <c r="CL7" s="14">
        <f>'Raw Data (EAM)'!L20/'Population (EAM)'!H19*10^5</f>
        <v>0.27509386595697688</v>
      </c>
      <c r="CM7" s="14">
        <f>'Raw Data (EAM)'!L21/'Population (EAM)'!H20*10^5</f>
        <v>0.17559300195552074</v>
      </c>
      <c r="CN7" s="14">
        <f>'Raw Data (EAM)'!L22/'Population (EAM)'!H21*10^5</f>
        <v>0.19425446573533822</v>
      </c>
      <c r="CO7" s="14">
        <f>'Raw Data (EAM)'!L23/'Population (EAM)'!H22*10^5</f>
        <v>0.11603955602801706</v>
      </c>
      <c r="CP7" s="14">
        <f>'Raw Data (EAM)'!L24/'Population (EAM)'!H23*10^5</f>
        <v>0.15404586838967996</v>
      </c>
      <c r="CQ7" s="14">
        <f>'Raw Data (EAM)'!L25/'Population (EAM)'!H24*10^5</f>
        <v>0.15333127920529624</v>
      </c>
      <c r="CR7" s="14">
        <f>'Raw Data (EAM)'!L26/'Population (EAM)'!H25*10^5</f>
        <v>0.22907272696382619</v>
      </c>
      <c r="CS7" s="14">
        <f>'Raw Data (EAM)'!L27/'Population (EAM)'!H26*10^5</f>
        <v>7.6061753625027123E-2</v>
      </c>
      <c r="CT7" s="14">
        <f>'Raw Data (EAM)'!L28/'Population (EAM)'!H27*10^5</f>
        <v>0.34077203342988799</v>
      </c>
      <c r="CU7" s="14">
        <f>'Raw Data (EAM)'!L29/'Population (EAM)'!H28*10^5</f>
        <v>0.16968746811289659</v>
      </c>
      <c r="CV7" s="14">
        <f>'Raw Data (EAM)'!L30/'Population (EAM)'!H29*10^5</f>
        <v>9.3877546728863157E-2</v>
      </c>
      <c r="CW7" s="14">
        <f>'Raw Data (EAM)'!L31/'Population (EAM)'!H30*10^5</f>
        <v>9.3496303623636243E-2</v>
      </c>
      <c r="CX7" s="14">
        <f>'Raw Data (EAM)'!L32/'Population (EAM)'!H31*10^5</f>
        <v>0.15240328802626155</v>
      </c>
      <c r="CY7" s="14">
        <f>'Raw Data (EAM)'!L33/'Population (EAM)'!H32*10^5</f>
        <v>0.17415838670770248</v>
      </c>
      <c r="CZ7" s="14">
        <f>'Raw Data (EAM)'!L34/'Population (EAM)'!H33*10^5</f>
        <v>9.8367202220144598E-2</v>
      </c>
      <c r="DA7" s="14">
        <f>'Raw Data (EAM)'!L35/'Population (EAM)'!H34*10^5</f>
        <v>0.10030284960957438</v>
      </c>
      <c r="DB7" s="14">
        <f>'Raw Data (EAM)'!L36/'Population (EAM)'!H35*10^5</f>
        <v>4.0423892945355804E-2</v>
      </c>
      <c r="DC7" s="14">
        <f>'Raw Data (EAM)'!L37/'Population (EAM)'!H36*10^5</f>
        <v>4.0900769089881821E-2</v>
      </c>
      <c r="DD7" s="14">
        <f>'Raw Data (EAM)'!L38/'Population (EAM)'!H37*10^5</f>
        <v>6.175102249144112E-2</v>
      </c>
      <c r="DE7" s="14">
        <f>'Raw Data (EAM)'!L39/'Population (EAM)'!H38*10^5</f>
        <v>0.12359695160972936</v>
      </c>
      <c r="DF7" s="14">
        <f>'Raw Data (EAM)'!L40/'Population (EAM)'!H39*10^5</f>
        <v>6.13436073133636E-2</v>
      </c>
      <c r="DG7" s="14">
        <f>'Raw Data (EAM)'!L41/'Population (EAM)'!H40*10^5</f>
        <v>0.1020247422242863</v>
      </c>
      <c r="DH7" s="14">
        <f>'Raw Data (EAM)'!L42/'Population (EAM)'!H41*10^5</f>
        <v>8.0384116465138059E-2</v>
      </c>
      <c r="DI7" s="14">
        <f>'Raw Data (EAM)'!L43/'Population (EAM)'!H42*10^5</f>
        <v>0.11583030097970891</v>
      </c>
      <c r="DJ7" s="14">
        <f>'Raw Data (EAM)'!L44/'Population (EAM)'!H43*10^5</f>
        <v>7.2195506876531784E-2</v>
      </c>
      <c r="DK7" s="14">
        <f>'Raw Data (EAM)'!L45/'Population (EAM)'!H44*10^5</f>
        <v>5.1378051918579852E-2</v>
      </c>
      <c r="DL7" s="14">
        <f>'Raw Data (EAM)'!L46/'Population (EAM)'!H45*10^5</f>
        <v>6.5756273795808437E-2</v>
      </c>
      <c r="DM7" s="14">
        <f>'Raw Data (EAM)'!L47/'Population (EAM)'!H46*10^5</f>
        <v>8.0013877478887732E-2</v>
      </c>
      <c r="DN7" s="14">
        <f>'Raw Data (EAM)'!L48/'Population (EAM)'!H47*10^5</f>
        <v>0.14949308650908535</v>
      </c>
      <c r="DO7" s="14">
        <f>'Raw Data (EAM)'!L49/'Population (EAM)'!H48*10^5</f>
        <v>2.9275982055316081E-2</v>
      </c>
      <c r="DP7" s="14">
        <f>'Raw Data (EAM)'!L50/'Population (EAM)'!H49*10^5</f>
        <v>0.12902809845760296</v>
      </c>
      <c r="DQ7" s="14">
        <f>'Raw Data (EAM)'!L51/'Population (EAM)'!H50*10^5</f>
        <v>2.7868749931712854E-2</v>
      </c>
      <c r="DR7" s="14">
        <f>'Raw Data (EAM)'!L52/'Population (EAM)'!H51*10^5</f>
        <v>0.11816411316337638</v>
      </c>
      <c r="DS7" s="14">
        <f>'Raw Data (EAM)'!L53/'Population (EAM)'!H52*10^5</f>
        <v>6.492195870925771E-2</v>
      </c>
      <c r="DT7" s="14">
        <f>'Raw Data (EAM)'!L54/'Population (EAM)'!H53*10^5</f>
        <v>0.15068431284109637</v>
      </c>
      <c r="DU7" s="14">
        <f>'Raw Data (EAM)'!L55/'Population (EAM)'!H54*10^5</f>
        <v>7.2546686876239053E-2</v>
      </c>
      <c r="DV7" s="14">
        <f>'Raw Data (EAM)'!L56/'Population (EAM)'!H55*10^5</f>
        <v>4.673504309586124E-2</v>
      </c>
      <c r="DW7" s="14">
        <f>'Raw Data (EAM)'!L57/'Population (EAM)'!H56*10^5</f>
        <v>0.13659330994288246</v>
      </c>
      <c r="DX7" s="14">
        <f>'Raw Data (EAM)'!L58/'Population (EAM)'!H57*10^5</f>
        <v>5.5546358127858568E-2</v>
      </c>
      <c r="DY7" s="14">
        <f>'Raw Data (EAM)'!L59/'Population (EAM)'!H58*10^5</f>
        <v>4.3594807607307877E-2</v>
      </c>
      <c r="DZ7" s="14">
        <f>'Raw Data (EAM)'!L60/'Population (EAM)'!H59*10^5</f>
        <v>5.3858466421876632E-2</v>
      </c>
      <c r="EA7" s="14">
        <f>'Raw Data (EAM)'!L61/'Population (EAM)'!H60*10^5</f>
        <v>7.4929812174510252E-2</v>
      </c>
      <c r="EB7" s="14">
        <f>'Raw Data (EAM)'!L62/'Population (EAM)'!H61*10^5</f>
        <v>6.3755116834258718E-2</v>
      </c>
      <c r="EC7" s="14">
        <f>'Raw Data (EAM)'!L63/'Population (EAM)'!H62*10^5</f>
        <v>5.3351698496030345E-2</v>
      </c>
      <c r="ED7" s="14">
        <f>'Raw Data (EAM)'!L64/'Population (EAM)'!H63*10^5</f>
        <v>5.3631546470362043E-2</v>
      </c>
      <c r="EE7" s="14">
        <f>'Raw Data (EAM)'!L65/'Population (EAM)'!H64*10^5</f>
        <v>4.3147101006958954E-2</v>
      </c>
      <c r="EF7" s="14">
        <f>'Raw Data (EAM)'!L66/'Population (EAM)'!H65*10^5</f>
        <v>5.4792797442065312E-2</v>
      </c>
      <c r="EG7" s="14">
        <f>'Raw Data (EAM)'!L67/'Population (EAM)'!H66*10^5</f>
        <v>2.2656921261739429E-2</v>
      </c>
      <c r="EH7" s="14">
        <f>'Raw Data (EAM)'!L68/'Population (EAM)'!H67*10^5</f>
        <v>3.4865350984915194E-2</v>
      </c>
      <c r="EI7" s="14">
        <f>'Raw Data (EAM)'!L69/'Population (EAM)'!H68*10^5</f>
        <v>3.5961489014030019E-2</v>
      </c>
      <c r="EJ7" s="14">
        <f>'Raw Data (EAM)'!L70/'Population (EAM)'!H69*10^5</f>
        <v>8.535422414549676E-2</v>
      </c>
      <c r="EK7" s="14">
        <f>'Raw Data (EAM)'!L71/'Population (EAM)'!H70*10^5</f>
        <v>6.0858665451577164E-2</v>
      </c>
      <c r="EL7" s="14">
        <f>'Raw Data (EAM)'!L72/'Population (EAM)'!H71*10^5</f>
        <v>4.8151898012873978E-2</v>
      </c>
      <c r="EM7" s="14">
        <f>'Raw Data (EAM)'!L73/'Population (EAM)'!H72*10^5</f>
        <v>7.2757733082944864E-2</v>
      </c>
      <c r="EN7" s="36">
        <f>'Raw Data (EAM)'!L74/'Population (EAM)'!H73*10^5</f>
        <v>2.5344584977352078E-2</v>
      </c>
      <c r="EO7" s="36">
        <f>'Raw Data (EAM)'!L75/'Population (EAM)'!H74*10^5</f>
        <v>3.8770409389676214E-2</v>
      </c>
      <c r="EP7" s="36">
        <f>'Raw Data (EAM)'!L76/'Population (EAM)'!H75*10^5</f>
        <v>7.9628823510675573E-2</v>
      </c>
      <c r="EQ7" s="36">
        <f>'Raw Data (EAM)'!L77/'Population (EAM)'!H76*10^5</f>
        <v>4.0825124761581268E-2</v>
      </c>
      <c r="ER7" s="36">
        <f>'Raw Data (EAM)'!L78/'Population (EAM)'!H77*10^5</f>
        <v>1.3994212833224948E-2</v>
      </c>
      <c r="ES7" s="36">
        <f>'Raw Data (EAM)'!L79/'Population (EAM)'!H78*10^5</f>
        <v>4.202574160724927E-2</v>
      </c>
      <c r="EW7" s="7"/>
      <c r="EX7" s="7"/>
      <c r="FB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14" customFormat="1" ht="17.100000000000001" customHeight="1">
      <c r="A8" s="34">
        <v>27.5</v>
      </c>
      <c r="BY8" s="14">
        <f>'Raw Data (EAM)'!M12/'Population (EAM)'!I11*10^5</f>
        <v>0.19011268596763534</v>
      </c>
      <c r="BZ8" s="14">
        <f>'Raw Data (EAM)'!M13/'Population (EAM)'!I12*10^5</f>
        <v>0.16438098044425226</v>
      </c>
      <c r="CA8" s="14">
        <f>'Raw Data (EAM)'!M14/'Population (EAM)'!I13*10^5</f>
        <v>0.20887763363364367</v>
      </c>
      <c r="CB8" s="14">
        <f>'Raw Data (EAM)'!M15/'Population (EAM)'!I14*10^5</f>
        <v>0.1971209564413938</v>
      </c>
      <c r="CC8" s="14">
        <f>'Raw Data (EAM)'!M16/'Population (EAM)'!I15*10^5</f>
        <v>0.2163211495132828</v>
      </c>
      <c r="CD8" s="14">
        <f>'Raw Data (EAM)'!M17/'Population (EAM)'!I16*10^5</f>
        <v>0.1922982253181382</v>
      </c>
      <c r="CE8" s="14">
        <f>'Raw Data (EAM)'!M18/'Population (EAM)'!I17*10^5</f>
        <v>0.35886758531279944</v>
      </c>
      <c r="CF8" s="14">
        <f>'Raw Data (EAM)'!M19/'Population (EAM)'!I18*10^5</f>
        <v>0.35465023225835091</v>
      </c>
      <c r="CG8" s="14">
        <f>'Raw Data (EAM)'!M20/'Population (EAM)'!I19*10^5</f>
        <v>0.22689029056210028</v>
      </c>
      <c r="CH8" s="14">
        <f>'Raw Data (EAM)'!M21/'Population (EAM)'!I20*10^5</f>
        <v>0.16311793406242972</v>
      </c>
      <c r="CI8" s="14">
        <f>'Raw Data (EAM)'!M22/'Population (EAM)'!I21*10^5</f>
        <v>0.26095862110848894</v>
      </c>
      <c r="CJ8" s="14">
        <f>'Raw Data (EAM)'!M23/'Population (EAM)'!I22*10^5</f>
        <v>0.25698350713733475</v>
      </c>
      <c r="CK8" s="14">
        <f>'Raw Data (EAM)'!M24/'Population (EAM)'!I23*10^5</f>
        <v>0.25314700196923851</v>
      </c>
      <c r="CL8" s="14">
        <f>'Raw Data (EAM)'!M25/'Population (EAM)'!I24*10^5</f>
        <v>0.21102494872076483</v>
      </c>
      <c r="CM8" s="14">
        <f>'Raw Data (EAM)'!M26/'Population (EAM)'!I25*10^5</f>
        <v>0.28363738499911589</v>
      </c>
      <c r="CN8" s="14">
        <f>'Raw Data (EAM)'!M27/'Population (EAM)'!I26*10^5</f>
        <v>0.16775120323399478</v>
      </c>
      <c r="CO8" s="14">
        <f>'Raw Data (EAM)'!M28/'Population (EAM)'!I27*10^5</f>
        <v>0.11023875726299714</v>
      </c>
      <c r="CP8" s="14">
        <f>'Raw Data (EAM)'!M29/'Population (EAM)'!I28*10^5</f>
        <v>0.23552544020505561</v>
      </c>
      <c r="CQ8" s="14">
        <f>'Raw Data (EAM)'!M30/'Population (EAM)'!I29*10^5</f>
        <v>0.21442810638018731</v>
      </c>
      <c r="CR8" s="14">
        <f>'Raw Data (EAM)'!M31/'Population (EAM)'!I30*10^5</f>
        <v>0.14101672377435617</v>
      </c>
      <c r="CS8" s="14">
        <f>'Raw Data (EAM)'!M32/'Population (EAM)'!I31*10^5</f>
        <v>0.19509539471326029</v>
      </c>
      <c r="CT8" s="14">
        <f>'Raw Data (EAM)'!M33/'Population (EAM)'!I32*10^5</f>
        <v>0.26914986388588968</v>
      </c>
      <c r="CU8" s="14">
        <f>'Raw Data (EAM)'!M34/'Population (EAM)'!I33*10^5</f>
        <v>0.14427068591236175</v>
      </c>
      <c r="CV8" s="14">
        <f>'Raw Data (EAM)'!M35/'Population (EAM)'!I34*10^5</f>
        <v>0.12727815001616241</v>
      </c>
      <c r="CW8" s="14">
        <f>'Raw Data (EAM)'!M36/'Population (EAM)'!I35*10^5</f>
        <v>0.16698461743826931</v>
      </c>
      <c r="CX8" s="14">
        <f>'Raw Data (EAM)'!M37/'Population (EAM)'!I36*10^5</f>
        <v>0.22605461996529927</v>
      </c>
      <c r="CY8" s="14">
        <f>'Raw Data (EAM)'!M38/'Population (EAM)'!I37*10^5</f>
        <v>0.11483411477182875</v>
      </c>
      <c r="CZ8" s="14">
        <f>'Raw Data (EAM)'!M39/'Population (EAM)'!I38*10^5</f>
        <v>0.1559419452153023</v>
      </c>
      <c r="DA8" s="14">
        <f>'Raw Data (EAM)'!M40/'Population (EAM)'!I39*10^5</f>
        <v>0.15935812491453549</v>
      </c>
      <c r="DB8" s="14">
        <f>'Raw Data (EAM)'!M41/'Population (EAM)'!I40*10^5</f>
        <v>0.12079507317161559</v>
      </c>
      <c r="DC8" s="14">
        <f>'Raw Data (EAM)'!M42/'Population (EAM)'!I41*10^5</f>
        <v>0.18401562578909478</v>
      </c>
      <c r="DD8" s="14">
        <f>'Raw Data (EAM)'!M43/'Population (EAM)'!I42*10^5</f>
        <v>0.12320119403640432</v>
      </c>
      <c r="DE8" s="14">
        <f>'Raw Data (EAM)'!M44/'Population (EAM)'!I43*10^5</f>
        <v>0.16372123065720895</v>
      </c>
      <c r="DF8" s="14">
        <f>'Raw Data (EAM)'!M45/'Population (EAM)'!I44*10^5</f>
        <v>0.16133649734640584</v>
      </c>
      <c r="DG8" s="14">
        <f>'Raw Data (EAM)'!M46/'Population (EAM)'!I45*10^5</f>
        <v>0.1990339873482016</v>
      </c>
      <c r="DH8" s="14">
        <f>'Raw Data (EAM)'!M47/'Population (EAM)'!I46*10^5</f>
        <v>0.13634423316269384</v>
      </c>
      <c r="DI8" s="14">
        <f>'Raw Data (EAM)'!M48/'Population (EAM)'!I47*10^5</f>
        <v>9.340300113743373E-2</v>
      </c>
      <c r="DJ8" s="14">
        <f>'Raw Data (EAM)'!M49/'Population (EAM)'!I48*10^5</f>
        <v>7.0057666006158315E-2</v>
      </c>
      <c r="DK8" s="14">
        <f>'Raw Data (EAM)'!M50/'Population (EAM)'!I49*10^5</f>
        <v>0.11735909727208017</v>
      </c>
      <c r="DL8" s="14">
        <f>'Raw Data (EAM)'!M51/'Population (EAM)'!I50*10^5</f>
        <v>0.16324094657548244</v>
      </c>
      <c r="DM8" s="14">
        <f>'Raw Data (EAM)'!M52/'Population (EAM)'!I51*10^5</f>
        <v>0.14456307943954208</v>
      </c>
      <c r="DN8" s="14">
        <f>'Raw Data (EAM)'!M53/'Population (EAM)'!I52*10^5</f>
        <v>0.11959047938519349</v>
      </c>
      <c r="DO8" s="14">
        <f>'Raw Data (EAM)'!M54/'Population (EAM)'!I53*10^5</f>
        <v>2.9142857474253065E-2</v>
      </c>
      <c r="DP8" s="14">
        <f>'Raw Data (EAM)'!M55/'Population (EAM)'!I54*10^5</f>
        <v>0.12631168084278566</v>
      </c>
      <c r="DQ8" s="14">
        <f>'Raw Data (EAM)'!M56/'Population (EAM)'!I55*10^5</f>
        <v>0.16081860443534174</v>
      </c>
      <c r="DR8" s="14">
        <f>'Raw Data (EAM)'!M57/'Population (EAM)'!I56*10^5</f>
        <v>5.0519168762901689E-2</v>
      </c>
      <c r="DS8" s="14">
        <f>'Raw Data (EAM)'!M58/'Population (EAM)'!I57*10^5</f>
        <v>0.12556885106733887</v>
      </c>
      <c r="DT8" s="14">
        <f>'Raw Data (EAM)'!M59/'Population (EAM)'!I58*10^5</f>
        <v>0.11002914804166603</v>
      </c>
      <c r="DU8" s="14">
        <f>'Raw Data (EAM)'!M60/'Population (EAM)'!I59*10^5</f>
        <v>0.15441474328592877</v>
      </c>
      <c r="DV8" s="14">
        <f>'Raw Data (EAM)'!M61/'Population (EAM)'!I60*10^5</f>
        <v>6.9228194474459354E-2</v>
      </c>
      <c r="DW8" s="14">
        <f>'Raw Data (EAM)'!M62/'Population (EAM)'!I61*10^5</f>
        <v>0.15821557763206073</v>
      </c>
      <c r="DX8" s="14">
        <f>'Raw Data (EAM)'!M63/'Population (EAM)'!I62*10^5</f>
        <v>9.9376884080134245E-2</v>
      </c>
      <c r="DY8" s="14">
        <f>'Raw Data (EAM)'!M64/'Population (EAM)'!I63*10^5</f>
        <v>9.7699377766232359E-2</v>
      </c>
      <c r="DZ8" s="14">
        <f>'Raw Data (EAM)'!M65/'Population (EAM)'!I64*10^5</f>
        <v>8.5963718438825054E-2</v>
      </c>
      <c r="EA8" s="14">
        <f>'Raw Data (EAM)'!M66/'Population (EAM)'!I65*10^5</f>
        <v>9.6025969314355239E-2</v>
      </c>
      <c r="EB8" s="14">
        <f>'Raw Data (EAM)'!M67/'Population (EAM)'!I66*10^5</f>
        <v>5.2788827083425138E-2</v>
      </c>
      <c r="EC8" s="14">
        <f>'Raw Data (EAM)'!M68/'Population (EAM)'!I67*10^5</f>
        <v>6.3681151902714492E-2</v>
      </c>
      <c r="ED8" s="14">
        <f>'Raw Data (EAM)'!M69/'Population (EAM)'!I68*10^5</f>
        <v>4.2565190480711862E-2</v>
      </c>
      <c r="EE8" s="14">
        <f>'Raw Data (EAM)'!M70/'Population (EAM)'!I69*10^5</f>
        <v>6.4116839209907558E-2</v>
      </c>
      <c r="EF8" s="14">
        <f>'Raw Data (EAM)'!M71/'Population (EAM)'!I70*10^5</f>
        <v>4.3475905515127519E-2</v>
      </c>
      <c r="EG8" s="14">
        <f>'Raw Data (EAM)'!M72/'Population (EAM)'!I71*10^5</f>
        <v>5.6219290367239938E-2</v>
      </c>
      <c r="EH8" s="14">
        <f>'Raw Data (EAM)'!M73/'Population (EAM)'!I72*10^5</f>
        <v>0.10320931734635076</v>
      </c>
      <c r="EI8" s="36">
        <f>'Raw Data (EAM)'!M74/'Population (EAM)'!I73*10^5</f>
        <v>8.4022235644440946E-2</v>
      </c>
      <c r="EJ8" s="36">
        <f>'Raw Data (EAM)'!M75/'Population (EAM)'!I74*10^5</f>
        <v>0.11177776196329442</v>
      </c>
      <c r="EK8" s="36">
        <f>'Raw Data (EAM)'!M76/'Population (EAM)'!I75*10^5</f>
        <v>5.1080727726695627E-2</v>
      </c>
      <c r="EL8" s="36">
        <f>'Raw Data (EAM)'!M77/'Population (EAM)'!I76*10^5</f>
        <v>7.7733458190541296E-2</v>
      </c>
      <c r="EM8" s="36">
        <f>'Raw Data (EAM)'!M78/'Population (EAM)'!I77*10^5</f>
        <v>9.0966257885962354E-2</v>
      </c>
      <c r="EN8" s="36">
        <f>'Raw Data (EAM)'!M79/'Population (EAM)'!I78*10^5</f>
        <v>3.945354213901324E-2</v>
      </c>
      <c r="ER8" s="7"/>
      <c r="EW8" s="7"/>
      <c r="EX8" s="7"/>
      <c r="FB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14" customFormat="1" ht="17.100000000000001" customHeight="1">
      <c r="A9" s="34">
        <v>32.5</v>
      </c>
      <c r="BT9" s="14">
        <f>'Raw Data (EAM)'!N12/'Population (EAM)'!J11*10^5</f>
        <v>0.3989335210448528</v>
      </c>
      <c r="BU9" s="14">
        <f>'Raw Data (EAM)'!N13/'Population (EAM)'!J12*10^5</f>
        <v>0.51854417685260279</v>
      </c>
      <c r="BV9" s="14">
        <f>'Raw Data (EAM)'!N14/'Population (EAM)'!J13*10^5</f>
        <v>0.31800415504228979</v>
      </c>
      <c r="BW9" s="14">
        <f>'Raw Data (EAM)'!N15/'Population (EAM)'!J14*10^5</f>
        <v>0.39392740057040682</v>
      </c>
      <c r="BX9" s="14">
        <f>'Raw Data (EAM)'!N16/'Population (EAM)'!J15*10^5</f>
        <v>0.48148638975543706</v>
      </c>
      <c r="BY9" s="14">
        <f>'Raw Data (EAM)'!N17/'Population (EAM)'!J16*10^5</f>
        <v>0.38570828292655474</v>
      </c>
      <c r="BZ9" s="14">
        <f>'Raw Data (EAM)'!N18/'Population (EAM)'!J17*10^5</f>
        <v>0.33681336385610883</v>
      </c>
      <c r="CA9" s="14">
        <f>'Raw Data (EAM)'!N19/'Population (EAM)'!J18*10^5</f>
        <v>0.42231869858269849</v>
      </c>
      <c r="CB9" s="14">
        <f>'Raw Data (EAM)'!N20/'Population (EAM)'!J19*10^5</f>
        <v>0.55035845947182327</v>
      </c>
      <c r="CC9" s="14">
        <f>'Raw Data (EAM)'!N21/'Population (EAM)'!J20*10^5</f>
        <v>0.50134819067797542</v>
      </c>
      <c r="CD9" s="14">
        <f>'Raw Data (EAM)'!N22/'Population (EAM)'!J21*10^5</f>
        <v>0.342908745724678</v>
      </c>
      <c r="CE9" s="14">
        <f>'Raw Data (EAM)'!N23/'Population (EAM)'!J22*10^5</f>
        <v>0.31618028583035102</v>
      </c>
      <c r="CF9" s="14">
        <f>'Raw Data (EAM)'!N24/'Population (EAM)'!J23*10^5</f>
        <v>0.3525293733694998</v>
      </c>
      <c r="CG9" s="14">
        <f>'Raw Data (EAM)'!N25/'Population (EAM)'!J24*10^5</f>
        <v>0.36732950186895214</v>
      </c>
      <c r="CH9" s="14">
        <f>'Raw Data (EAM)'!N26/'Population (EAM)'!J25*10^5</f>
        <v>0.32143572480842936</v>
      </c>
      <c r="CI9" s="14">
        <f>'Raw Data (EAM)'!N27/'Population (EAM)'!J26*10^5</f>
        <v>0.35601220757948404</v>
      </c>
      <c r="CJ9" s="14">
        <f>'Raw Data (EAM)'!N28/'Population (EAM)'!J27*10^5</f>
        <v>0.29213469403701287</v>
      </c>
      <c r="CK9" s="14">
        <f>'Raw Data (EAM)'!N29/'Population (EAM)'!J28*10^5</f>
        <v>0.46043234366854302</v>
      </c>
      <c r="CL9" s="14">
        <f>'Raw Data (EAM)'!N30/'Population (EAM)'!J29*10^5</f>
        <v>0.34023181051749524</v>
      </c>
      <c r="CM9" s="14">
        <f>'Raw Data (EAM)'!N31/'Population (EAM)'!J30*10^5</f>
        <v>0.26079116588553503</v>
      </c>
      <c r="CN9" s="14">
        <f>'Raw Data (EAM)'!N32/'Population (EAM)'!J31*10^5</f>
        <v>0.23903144898161477</v>
      </c>
      <c r="CO9" s="14">
        <f>'Raw Data (EAM)'!N33/'Population (EAM)'!J32*10^5</f>
        <v>0.26956120433598829</v>
      </c>
      <c r="CP9" s="14">
        <f>'Raw Data (EAM)'!N34/'Population (EAM)'!J33*10^5</f>
        <v>0.32179781545872477</v>
      </c>
      <c r="CQ9" s="14">
        <f>'Raw Data (EAM)'!N35/'Population (EAM)'!J34*10^5</f>
        <v>0.24766888385512495</v>
      </c>
      <c r="CR9" s="14">
        <f>'Raw Data (EAM)'!N36/'Population (EAM)'!J35*10^5</f>
        <v>0.44031336651413927</v>
      </c>
      <c r="CS9" s="14">
        <f>'Raw Data (EAM)'!N37/'Population (EAM)'!J36*10^5</f>
        <v>0.3183280178803008</v>
      </c>
      <c r="CT9" s="14">
        <f>'Raw Data (EAM)'!N38/'Population (EAM)'!J37*10^5</f>
        <v>0.26837250480820202</v>
      </c>
      <c r="CU9" s="14">
        <f>'Raw Data (EAM)'!N39/'Population (EAM)'!J38*10^5</f>
        <v>0.34092644777632425</v>
      </c>
      <c r="CV9" s="14">
        <f>'Raw Data (EAM)'!N40/'Population (EAM)'!J39*10^5</f>
        <v>0.25362161705447406</v>
      </c>
      <c r="CW9" s="14">
        <f>'Raw Data (EAM)'!N41/'Population (EAM)'!J40*10^5</f>
        <v>0.33019852575493736</v>
      </c>
      <c r="CX9" s="14">
        <f>'Raw Data (EAM)'!N42/'Population (EAM)'!J41*10^5</f>
        <v>0.35319019283333158</v>
      </c>
      <c r="CY9" s="14">
        <f>'Raw Data (EAM)'!N43/'Population (EAM)'!J42*10^5</f>
        <v>0.37821782429863743</v>
      </c>
      <c r="CZ9" s="14">
        <f>'Raw Data (EAM)'!N44/'Population (EAM)'!J43*10^5</f>
        <v>0.27016118565068353</v>
      </c>
      <c r="DA9" s="14">
        <f>'Raw Data (EAM)'!N45/'Population (EAM)'!J44*10^5</f>
        <v>0.37448629153116048</v>
      </c>
      <c r="DB9" s="14">
        <f>'Raw Data (EAM)'!N46/'Population (EAM)'!J45*10^5</f>
        <v>0.36053216349993411</v>
      </c>
      <c r="DC9" s="14">
        <f>'Raw Data (EAM)'!N47/'Population (EAM)'!J46*10^5</f>
        <v>0.1823554643801647</v>
      </c>
      <c r="DD9" s="14">
        <f>'Raw Data (EAM)'!N48/'Population (EAM)'!J47*10^5</f>
        <v>0.38628913948653598</v>
      </c>
      <c r="DE9" s="14">
        <f>'Raw Data (EAM)'!N49/'Population (EAM)'!J48*10^5</f>
        <v>0.32286411790400288</v>
      </c>
      <c r="DF9" s="14">
        <f>'Raw Data (EAM)'!N50/'Population (EAM)'!J49*10^5</f>
        <v>0.23862892221035989</v>
      </c>
      <c r="DG9" s="14">
        <f>'Raw Data (EAM)'!N51/'Population (EAM)'!J50*10^5</f>
        <v>0.25262374045203717</v>
      </c>
      <c r="DH9" s="14">
        <f>'Raw Data (EAM)'!N52/'Population (EAM)'!J51*10^5</f>
        <v>0.28499330097596653</v>
      </c>
      <c r="DI9" s="14">
        <f>'Raw Data (EAM)'!N53/'Population (EAM)'!J52*10^5</f>
        <v>0.27466530613343565</v>
      </c>
      <c r="DJ9" s="14">
        <f>'Raw Data (EAM)'!N54/'Population (EAM)'!J53*10^5</f>
        <v>0.17297343523279121</v>
      </c>
      <c r="DK9" s="14">
        <f>'Raw Data (EAM)'!N55/'Population (EAM)'!J54*10^5</f>
        <v>0.35017620516467679</v>
      </c>
      <c r="DL9" s="14">
        <f>'Raw Data (EAM)'!N56/'Population (EAM)'!J55*10^5</f>
        <v>0.27585047541206792</v>
      </c>
      <c r="DM9" s="14">
        <f>'Raw Data (EAM)'!N57/'Population (EAM)'!J56*10^5</f>
        <v>0.25474144195807313</v>
      </c>
      <c r="DN9" s="14">
        <f>'Raw Data (EAM)'!N58/'Population (EAM)'!J57*10^5</f>
        <v>0.2350913530836371</v>
      </c>
      <c r="DO9" s="14">
        <f>'Raw Data (EAM)'!N59/'Population (EAM)'!J58*10^5</f>
        <v>0.26991143434460685</v>
      </c>
      <c r="DP9" s="14">
        <f>'Raw Data (EAM)'!N60/'Population (EAM)'!J59*10^5</f>
        <v>0.31183621424892033</v>
      </c>
      <c r="DQ9" s="14">
        <f>'Raw Data (EAM)'!N61/'Population (EAM)'!J60*10^5</f>
        <v>0.21924233203167873</v>
      </c>
      <c r="DR9" s="14">
        <f>'Raw Data (EAM)'!N62/'Population (EAM)'!J61*10^5</f>
        <v>0.23245787905746801</v>
      </c>
      <c r="DS9" s="14">
        <f>'Raw Data (EAM)'!N63/'Population (EAM)'!J62*10^5</f>
        <v>0.31975292170296787</v>
      </c>
      <c r="DT9" s="14">
        <f>'Raw Data (EAM)'!N64/'Population (EAM)'!J63*10^5</f>
        <v>0.30213146448699391</v>
      </c>
      <c r="DU9" s="14">
        <f>'Raw Data (EAM)'!N65/'Population (EAM)'!J64*10^5</f>
        <v>0.21285750277890794</v>
      </c>
      <c r="DV9" s="14">
        <f>'Raw Data (EAM)'!N66/'Population (EAM)'!J65*10^5</f>
        <v>0.2192749790303587</v>
      </c>
      <c r="DW9" s="14">
        <f>'Raw Data (EAM)'!N67/'Population (EAM)'!J66*10^5</f>
        <v>0.20379524534098933</v>
      </c>
      <c r="DX9" s="14">
        <f>'Raw Data (EAM)'!N68/'Population (EAM)'!J67*10^5</f>
        <v>0.22050024369907437</v>
      </c>
      <c r="DY9" s="14">
        <f>'Raw Data (EAM)'!N69/'Population (EAM)'!J68*10^5</f>
        <v>0.24943546437188385</v>
      </c>
      <c r="DZ9" s="14">
        <f>'Raw Data (EAM)'!N70/'Population (EAM)'!J69*10^5</f>
        <v>0.27903704393410139</v>
      </c>
      <c r="EA9" s="14">
        <f>'Raw Data (EAM)'!N71/'Population (EAM)'!J70*10^5</f>
        <v>0.19138510283494775</v>
      </c>
      <c r="EB9" s="14">
        <f>'Raw Data (EAM)'!N72/'Population (EAM)'!J71*10^5</f>
        <v>0.23080966604023526</v>
      </c>
      <c r="EC9" s="14">
        <f>'Raw Data (EAM)'!N73/'Population (EAM)'!J72*10^5</f>
        <v>0.11618262492477599</v>
      </c>
      <c r="ED9" s="36">
        <f>'Raw Data (EAM)'!N74/'Population (EAM)'!J73*10^5</f>
        <v>0.23688140037392807</v>
      </c>
      <c r="EE9" s="36">
        <f>'Raw Data (EAM)'!N75/'Population (EAM)'!J74*10^5</f>
        <v>0.24860712453973907</v>
      </c>
      <c r="EF9" s="36">
        <f>'Raw Data (EAM)'!N76/'Population (EAM)'!J75*10^5</f>
        <v>0.21774604105035464</v>
      </c>
      <c r="EG9" s="36">
        <f>'Raw Data (EAM)'!N77/'Population (EAM)'!J76*10^5</f>
        <v>0.19954437368009711</v>
      </c>
      <c r="EH9" s="36">
        <f>'Raw Data (EAM)'!N78/'Population (EAM)'!J77*10^5</f>
        <v>0.12560828667556431</v>
      </c>
      <c r="EI9" s="36">
        <f>'Raw Data (EAM)'!N79/'Population (EAM)'!J78*10^5</f>
        <v>0.14164784127509497</v>
      </c>
      <c r="EM9" s="7"/>
      <c r="ER9" s="7"/>
      <c r="EW9" s="7"/>
      <c r="EX9" s="7"/>
      <c r="FB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4" customFormat="1" ht="17.100000000000001" customHeight="1">
      <c r="A10" s="34">
        <v>37.5</v>
      </c>
      <c r="BO10" s="14">
        <f>'Raw Data (EAM)'!O12/'Population (EAM)'!K11*10^5</f>
        <v>0.56253096671827119</v>
      </c>
      <c r="BP10" s="14">
        <f>'Raw Data (EAM)'!O13/'Population (EAM)'!K12*10^5</f>
        <v>0.58728145116072017</v>
      </c>
      <c r="BQ10" s="14">
        <f>'Raw Data (EAM)'!O14/'Population (EAM)'!K13*10^5</f>
        <v>0.808267370143397</v>
      </c>
      <c r="BR10" s="14">
        <f>'Raw Data (EAM)'!O15/'Population (EAM)'!K14*10^5</f>
        <v>0.61063432834944553</v>
      </c>
      <c r="BS10" s="14">
        <f>'Raw Data (EAM)'!O16/'Population (EAM)'!K15*10^5</f>
        <v>0.63365600505235053</v>
      </c>
      <c r="BT10" s="14">
        <f>'Raw Data (EAM)'!O17/'Population (EAM)'!K16*10^5</f>
        <v>0.96147090603108665</v>
      </c>
      <c r="BU10" s="14">
        <f>'Raw Data (EAM)'!O18/'Population (EAM)'!K17*10^5</f>
        <v>0.46860342963352491</v>
      </c>
      <c r="BV10" s="14">
        <f>'Raw Data (EAM)'!O19/'Population (EAM)'!K18*10^5</f>
        <v>0.67914866981238964</v>
      </c>
      <c r="BW10" s="14">
        <f>'Raw Data (EAM)'!O20/'Population (EAM)'!K19*10^5</f>
        <v>1.1943023627937439</v>
      </c>
      <c r="BX10" s="14">
        <f>'Raw Data (EAM)'!O21/'Population (EAM)'!K20*10^5</f>
        <v>0.65536904064739221</v>
      </c>
      <c r="BY10" s="14">
        <f>'Raw Data (EAM)'!O22/'Population (EAM)'!K21*10^5</f>
        <v>0.6425100924894448</v>
      </c>
      <c r="BZ10" s="14">
        <f>'Raw Data (EAM)'!O23/'Population (EAM)'!K22*10^5</f>
        <v>0.72008409534511264</v>
      </c>
      <c r="CA10" s="14">
        <f>'Raw Data (EAM)'!O24/'Population (EAM)'!K23*10^5</f>
        <v>0.7285207902361176</v>
      </c>
      <c r="CB10" s="14">
        <f>'Raw Data (EAM)'!O25/'Population (EAM)'!K24*10^5</f>
        <v>0.69333721200036469</v>
      </c>
      <c r="CC10" s="14">
        <f>'Raw Data (EAM)'!O26/'Population (EAM)'!K25*10^5</f>
        <v>0.65950164296698044</v>
      </c>
      <c r="CD10" s="14">
        <f>'Raw Data (EAM)'!O27/'Population (EAM)'!K26*10^5</f>
        <v>0.75210665167146507</v>
      </c>
      <c r="CE10" s="14">
        <f>'Raw Data (EAM)'!O28/'Population (EAM)'!K27*10^5</f>
        <v>0.71837143083386457</v>
      </c>
      <c r="CF10" s="14">
        <f>'Raw Data (EAM)'!O29/'Population (EAM)'!K28*10^5</f>
        <v>0.9076459016098869</v>
      </c>
      <c r="CG10" s="14">
        <f>'Raw Data (EAM)'!O30/'Population (EAM)'!K29*10^5</f>
        <v>0.81294884091470365</v>
      </c>
      <c r="CH10" s="14">
        <f>'Raw Data (EAM)'!O31/'Population (EAM)'!K30*10^5</f>
        <v>0.76036583493113974</v>
      </c>
      <c r="CI10" s="14">
        <f>'Raw Data (EAM)'!O32/'Population (EAM)'!K31*10^5</f>
        <v>0.7325791294961157</v>
      </c>
      <c r="CJ10" s="14">
        <f>'Raw Data (EAM)'!O33/'Population (EAM)'!K32*10^5</f>
        <v>0.63490437965833546</v>
      </c>
      <c r="CK10" s="14">
        <f>'Raw Data (EAM)'!O34/'Population (EAM)'!K33*10^5</f>
        <v>0.83674565978647542</v>
      </c>
      <c r="CL10" s="14">
        <f>'Raw Data (EAM)'!O35/'Population (EAM)'!K34*10^5</f>
        <v>0.98336813958559754</v>
      </c>
      <c r="CM10" s="14">
        <f>'Raw Data (EAM)'!O36/'Population (EAM)'!K35*10^5</f>
        <v>0.69195280395639913</v>
      </c>
      <c r="CN10" s="14">
        <f>'Raw Data (EAM)'!O37/'Population (EAM)'!K36*10^5</f>
        <v>0.77257361745012632</v>
      </c>
      <c r="CO10" s="14">
        <f>'Raw Data (EAM)'!O38/'Population (EAM)'!K37*10^5</f>
        <v>0.62923388898898591</v>
      </c>
      <c r="CP10" s="14">
        <f>'Raw Data (EAM)'!O39/'Population (EAM)'!K38*10^5</f>
        <v>0.75249680185723811</v>
      </c>
      <c r="CQ10" s="14">
        <f>'Raw Data (EAM)'!O40/'Population (EAM)'!K39*10^5</f>
        <v>0.7117234463321821</v>
      </c>
      <c r="CR10" s="14">
        <f>'Raw Data (EAM)'!O41/'Population (EAM)'!K40*10^5</f>
        <v>0.5797060714549217</v>
      </c>
      <c r="CS10" s="14">
        <f>'Raw Data (EAM)'!O42/'Population (EAM)'!K41*10^5</f>
        <v>0.84569482075930813</v>
      </c>
      <c r="CT10" s="14">
        <f>'Raw Data (EAM)'!O43/'Population (EAM)'!K42*10^5</f>
        <v>0.85602784113562824</v>
      </c>
      <c r="CU10" s="14">
        <f>'Raw Data (EAM)'!O44/'Population (EAM)'!K43*10^5</f>
        <v>0.7694638727361871</v>
      </c>
      <c r="CV10" s="14">
        <f>'Raw Data (EAM)'!O45/'Population (EAM)'!K44*10^5</f>
        <v>0.74171423564986705</v>
      </c>
      <c r="CW10" s="14">
        <f>'Raw Data (EAM)'!O46/'Population (EAM)'!K45*10^5</f>
        <v>0.73290716699346414</v>
      </c>
      <c r="CX10" s="14">
        <f>'Raw Data (EAM)'!O47/'Population (EAM)'!K46*10^5</f>
        <v>0.70512133316889658</v>
      </c>
      <c r="CY10" s="14">
        <f>'Raw Data (EAM)'!O48/'Population (EAM)'!K47*10^5</f>
        <v>0.98121118330917512</v>
      </c>
      <c r="CZ10" s="14">
        <f>'Raw Data (EAM)'!O49/'Population (EAM)'!K48*10^5</f>
        <v>0.92404281258988541</v>
      </c>
      <c r="DA10" s="14">
        <f>'Raw Data (EAM)'!O50/'Population (EAM)'!K49*10^5</f>
        <v>0.82406663372976974</v>
      </c>
      <c r="DB10" s="14">
        <f>'Raw Data (EAM)'!O51/'Population (EAM)'!K50*10^5</f>
        <v>0.75897053236989342</v>
      </c>
      <c r="DC10" s="14">
        <f>'Raw Data (EAM)'!O52/'Population (EAM)'!K51*10^5</f>
        <v>0.70533749762442333</v>
      </c>
      <c r="DD10" s="14">
        <f>'Raw Data (EAM)'!O53/'Population (EAM)'!K52*10^5</f>
        <v>0.68761711434019346</v>
      </c>
      <c r="DE10" s="14">
        <f>'Raw Data (EAM)'!O54/'Population (EAM)'!K53*10^5</f>
        <v>0.64071169357926405</v>
      </c>
      <c r="DF10" s="14">
        <f>'Raw Data (EAM)'!O55/'Population (EAM)'!K54*10^5</f>
        <v>0.8282071827707429</v>
      </c>
      <c r="DG10" s="14">
        <f>'Raw Data (EAM)'!O56/'Population (EAM)'!K55*10^5</f>
        <v>0.71710036922839049</v>
      </c>
      <c r="DH10" s="14">
        <f>'Raw Data (EAM)'!O57/'Population (EAM)'!K56*10^5</f>
        <v>0.73881052282523385</v>
      </c>
      <c r="DI10" s="14">
        <f>'Raw Data (EAM)'!O58/'Population (EAM)'!K57*10^5</f>
        <v>0.67656111700679278</v>
      </c>
      <c r="DJ10" s="14">
        <f>'Raw Data (EAM)'!O59/'Population (EAM)'!K58*10^5</f>
        <v>0.63964689721007995</v>
      </c>
      <c r="DK10" s="14">
        <f>'Raw Data (EAM)'!O60/'Population (EAM)'!K59*10^5</f>
        <v>0.58313098396624208</v>
      </c>
      <c r="DL10" s="14">
        <f>'Raw Data (EAM)'!O61/'Population (EAM)'!K60*10^5</f>
        <v>0.6455598704400719</v>
      </c>
      <c r="DM10" s="14">
        <f>'Raw Data (EAM)'!O62/'Population (EAM)'!K61*10^5</f>
        <v>0.56977750724882414</v>
      </c>
      <c r="DN10" s="14">
        <f>'Raw Data (EAM)'!O63/'Population (EAM)'!K62*10^5</f>
        <v>0.62536230110406543</v>
      </c>
      <c r="DO10" s="14">
        <f>'Raw Data (EAM)'!O64/'Population (EAM)'!K63*10^5</f>
        <v>0.64626961098109847</v>
      </c>
      <c r="DP10" s="14">
        <f>'Raw Data (EAM)'!O65/'Population (EAM)'!K64*10^5</f>
        <v>0.60466590688917399</v>
      </c>
      <c r="DQ10" s="14">
        <f>'Raw Data (EAM)'!O66/'Population (EAM)'!K65*10^5</f>
        <v>0.55177518054234687</v>
      </c>
      <c r="DR10" s="14">
        <f>'Raw Data (EAM)'!O67/'Population (EAM)'!K66*10^5</f>
        <v>0.63269089392999822</v>
      </c>
      <c r="DS10" s="14">
        <f>'Raw Data (EAM)'!O68/'Population (EAM)'!K67*10^5</f>
        <v>0.61413626041909652</v>
      </c>
      <c r="DT10" s="14">
        <f>'Raw Data (EAM)'!O69/'Population (EAM)'!K68*10^5</f>
        <v>0.54348839220209366</v>
      </c>
      <c r="DU10" s="14">
        <f>'Raw Data (EAM)'!O70/'Population (EAM)'!K69*10^5</f>
        <v>0.56755793979078617</v>
      </c>
      <c r="DV10" s="14">
        <f>'Raw Data (EAM)'!O71/'Population (EAM)'!K70*10^5</f>
        <v>0.68195962197757565</v>
      </c>
      <c r="DW10" s="14">
        <f>'Raw Data (EAM)'!O72/'Population (EAM)'!K71*10^5</f>
        <v>0.59079487548978682</v>
      </c>
      <c r="DX10" s="14">
        <f>'Raw Data (EAM)'!O73/'Population (EAM)'!K72*10^5</f>
        <v>0.54052718746184669</v>
      </c>
      <c r="DY10" s="36">
        <f>'Raw Data (EAM)'!O74/'Population (EAM)'!K73*10^5</f>
        <v>0.64529056755003555</v>
      </c>
      <c r="DZ10" s="36">
        <f>'Raw Data (EAM)'!O75/'Population (EAM)'!K74*10^5</f>
        <v>0.66455655193503915</v>
      </c>
      <c r="EA10" s="36">
        <f>'Raw Data (EAM)'!O76/'Population (EAM)'!K75*10^5</f>
        <v>0.53450141162913634</v>
      </c>
      <c r="EB10" s="36">
        <f>'Raw Data (EAM)'!O77/'Population (EAM)'!K76*10^5</f>
        <v>0.57077072355420011</v>
      </c>
      <c r="EC10" s="36">
        <f>'Raw Data (EAM)'!O78/'Population (EAM)'!K77*10^5</f>
        <v>0.67147141769998653</v>
      </c>
      <c r="ED10" s="36">
        <f>'Raw Data (EAM)'!O79/'Population (EAM)'!K78*10^5</f>
        <v>0.38304816107090056</v>
      </c>
      <c r="EH10" s="7"/>
      <c r="EM10" s="7"/>
      <c r="ER10" s="7"/>
      <c r="EW10" s="7"/>
      <c r="EX10" s="7"/>
      <c r="FB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4" customFormat="1" ht="17.100000000000001" customHeight="1">
      <c r="A11" s="34">
        <v>42.5</v>
      </c>
      <c r="BJ11" s="14">
        <f>'Raw Data (EAM)'!P12/'Population (EAM)'!L11*10^5</f>
        <v>1.3025891890958956</v>
      </c>
      <c r="BK11" s="14">
        <f>'Raw Data (EAM)'!P13/'Population (EAM)'!L12*10^5</f>
        <v>1.3772502243297573</v>
      </c>
      <c r="BL11" s="14">
        <f>'Raw Data (EAM)'!P14/'Population (EAM)'!L13*10^5</f>
        <v>1.5593392294638113</v>
      </c>
      <c r="BM11" s="14">
        <f>'Raw Data (EAM)'!P15/'Population (EAM)'!L14*10^5</f>
        <v>1.4399616723344588</v>
      </c>
      <c r="BN11" s="14">
        <f>'Raw Data (EAM)'!P16/'Population (EAM)'!L15*10^5</f>
        <v>1.8150107782242164</v>
      </c>
      <c r="BO11" s="14">
        <f>'Raw Data (EAM)'!P17/'Population (EAM)'!L16*10^5</f>
        <v>1.6520474866562855</v>
      </c>
      <c r="BP11" s="14">
        <f>'Raw Data (EAM)'!P18/'Population (EAM)'!L17*10^5</f>
        <v>1.894661518340816</v>
      </c>
      <c r="BQ11" s="14">
        <f>'Raw Data (EAM)'!P19/'Population (EAM)'!L18*10^5</f>
        <v>1.9349690573318268</v>
      </c>
      <c r="BR11" s="14">
        <f>'Raw Data (EAM)'!P20/'Population (EAM)'!L19*10^5</f>
        <v>1.7506385891913725</v>
      </c>
      <c r="BS11" s="14">
        <f>'Raw Data (EAM)'!P21/'Population (EAM)'!L20*10^5</f>
        <v>1.3433260204986575</v>
      </c>
      <c r="BT11" s="14">
        <f>'Raw Data (EAM)'!P22/'Population (EAM)'!L21*10^5</f>
        <v>1.9785370262389519</v>
      </c>
      <c r="BU11" s="14">
        <f>'Raw Data (EAM)'!P23/'Population (EAM)'!L22*10^5</f>
        <v>1.6314380030198099</v>
      </c>
      <c r="BV11" s="14">
        <f>'Raw Data (EAM)'!P24/'Population (EAM)'!L23*10^5</f>
        <v>1.3907668179472803</v>
      </c>
      <c r="BW11" s="14">
        <f>'Raw Data (EAM)'!P25/'Population (EAM)'!L24*10^5</f>
        <v>1.6215846835503762</v>
      </c>
      <c r="BX11" s="14">
        <f>'Raw Data (EAM)'!P26/'Population (EAM)'!L25*10^5</f>
        <v>1.4349329663491515</v>
      </c>
      <c r="BY11" s="14">
        <f>'Raw Data (EAM)'!P27/'Population (EAM)'!L26*10^5</f>
        <v>1.4108326887839691</v>
      </c>
      <c r="BZ11" s="14">
        <f>'Raw Data (EAM)'!P28/'Population (EAM)'!L27*10^5</f>
        <v>1.6303940731678468</v>
      </c>
      <c r="CA11" s="14">
        <f>'Raw Data (EAM)'!P29/'Population (EAM)'!L28*10^5</f>
        <v>1.2137329570132342</v>
      </c>
      <c r="CB11" s="14">
        <f>'Raw Data (EAM)'!P30/'Population (EAM)'!L29*10^5</f>
        <v>1.8131762915720984</v>
      </c>
      <c r="CC11" s="14">
        <f>'Raw Data (EAM)'!P31/'Population (EAM)'!L30*10^5</f>
        <v>1.5960213740778437</v>
      </c>
      <c r="CD11" s="14">
        <f>'Raw Data (EAM)'!P32/'Population (EAM)'!L31*10^5</f>
        <v>1.5565120559651668</v>
      </c>
      <c r="CE11" s="14">
        <f>'Raw Data (EAM)'!P33/'Population (EAM)'!L32*10^5</f>
        <v>1.4487908262189424</v>
      </c>
      <c r="CF11" s="14">
        <f>'Raw Data (EAM)'!P34/'Population (EAM)'!L33*10^5</f>
        <v>1.5622460557623847</v>
      </c>
      <c r="CG11" s="14">
        <f>'Raw Data (EAM)'!P35/'Population (EAM)'!L34*10^5</f>
        <v>1.6439614473237703</v>
      </c>
      <c r="CH11" s="14">
        <f>'Raw Data (EAM)'!P36/'Population (EAM)'!L35*10^5</f>
        <v>2.02705667625473</v>
      </c>
      <c r="CI11" s="14">
        <f>'Raw Data (EAM)'!P37/'Population (EAM)'!L36*10^5</f>
        <v>1.4036119196213603</v>
      </c>
      <c r="CJ11" s="14">
        <f>'Raw Data (EAM)'!P38/'Population (EAM)'!L37*10^5</f>
        <v>1.551956122258455</v>
      </c>
      <c r="CK11" s="14">
        <f>'Raw Data (EAM)'!P39/'Population (EAM)'!L38*10^5</f>
        <v>1.7635139893229541</v>
      </c>
      <c r="CL11" s="14">
        <f>'Raw Data (EAM)'!P40/'Population (EAM)'!L39*10^5</f>
        <v>1.7112703874122783</v>
      </c>
      <c r="CM11" s="14">
        <f>'Raw Data (EAM)'!P41/'Population (EAM)'!L40*10^5</f>
        <v>1.5228735580213446</v>
      </c>
      <c r="CN11" s="14">
        <f>'Raw Data (EAM)'!P42/'Population (EAM)'!L41*10^5</f>
        <v>1.8811403776164681</v>
      </c>
      <c r="CO11" s="14">
        <f>'Raw Data (EAM)'!P43/'Population (EAM)'!L42*10^5</f>
        <v>1.6593678260580085</v>
      </c>
      <c r="CP11" s="14">
        <f>'Raw Data (EAM)'!P44/'Population (EAM)'!L43*10^5</f>
        <v>1.507735055073909</v>
      </c>
      <c r="CQ11" s="14">
        <f>'Raw Data (EAM)'!P45/'Population (EAM)'!L44*10^5</f>
        <v>1.4065714705742471</v>
      </c>
      <c r="CR11" s="14">
        <f>'Raw Data (EAM)'!P46/'Population (EAM)'!L45*10^5</f>
        <v>1.7672142943899192</v>
      </c>
      <c r="CS11" s="14">
        <f>'Raw Data (EAM)'!P47/'Population (EAM)'!L46*10^5</f>
        <v>1.9521831756048003</v>
      </c>
      <c r="CT11" s="14">
        <f>'Raw Data (EAM)'!P48/'Population (EAM)'!L47*10^5</f>
        <v>1.8484168240810437</v>
      </c>
      <c r="CU11" s="14">
        <f>'Raw Data (EAM)'!P49/'Population (EAM)'!L48*10^5</f>
        <v>1.8391031441146881</v>
      </c>
      <c r="CV11" s="14">
        <f>'Raw Data (EAM)'!P50/'Population (EAM)'!L49*10^5</f>
        <v>1.9320556680793688</v>
      </c>
      <c r="CW11" s="14">
        <f>'Raw Data (EAM)'!P51/'Population (EAM)'!L50*10^5</f>
        <v>1.8946455695638349</v>
      </c>
      <c r="CX11" s="14">
        <f>'Raw Data (EAM)'!P52/'Population (EAM)'!L51*10^5</f>
        <v>1.9938209587835543</v>
      </c>
      <c r="CY11" s="14">
        <f>'Raw Data (EAM)'!P53/'Population (EAM)'!L52*10^5</f>
        <v>1.6680268825657043</v>
      </c>
      <c r="CZ11" s="14">
        <f>'Raw Data (EAM)'!P54/'Population (EAM)'!L53*10^5</f>
        <v>1.8209974147977732</v>
      </c>
      <c r="DA11" s="14">
        <f>'Raw Data (EAM)'!P55/'Population (EAM)'!L54*10^5</f>
        <v>1.778077899765995</v>
      </c>
      <c r="DB11" s="14">
        <f>'Raw Data (EAM)'!P56/'Population (EAM)'!L55*10^5</f>
        <v>2.0262529151836106</v>
      </c>
      <c r="DC11" s="14">
        <f>'Raw Data (EAM)'!P57/'Population (EAM)'!L56*10^5</f>
        <v>1.9431641882450832</v>
      </c>
      <c r="DD11" s="14">
        <f>'Raw Data (EAM)'!P58/'Population (EAM)'!L57*10^5</f>
        <v>1.7429980646560188</v>
      </c>
      <c r="DE11" s="14">
        <f>'Raw Data (EAM)'!P59/'Population (EAM)'!L58*10^5</f>
        <v>2.1584563842337281</v>
      </c>
      <c r="DF11" s="14">
        <f>'Raw Data (EAM)'!P60/'Population (EAM)'!L59*10^5</f>
        <v>1.9632123917149469</v>
      </c>
      <c r="DG11" s="14">
        <f>'Raw Data (EAM)'!P61/'Population (EAM)'!L60*10^5</f>
        <v>1.5698508021549982</v>
      </c>
      <c r="DH11" s="14">
        <f>'Raw Data (EAM)'!P62/'Population (EAM)'!L61*10^5</f>
        <v>1.8014551707349808</v>
      </c>
      <c r="DI11" s="14">
        <f>'Raw Data (EAM)'!P63/'Population (EAM)'!L62*10^5</f>
        <v>1.6902194211252755</v>
      </c>
      <c r="DJ11" s="14">
        <f>'Raw Data (EAM)'!P64/'Population (EAM)'!L63*10^5</f>
        <v>1.5997206776411921</v>
      </c>
      <c r="DK11" s="14">
        <f>'Raw Data (EAM)'!P65/'Population (EAM)'!L64*10^5</f>
        <v>1.4079509949381246</v>
      </c>
      <c r="DL11" s="14">
        <f>'Raw Data (EAM)'!P66/'Population (EAM)'!L65*10^5</f>
        <v>1.7851741372293157</v>
      </c>
      <c r="DM11" s="14">
        <f>'Raw Data (EAM)'!P67/'Population (EAM)'!L66*10^5</f>
        <v>1.7984412387758111</v>
      </c>
      <c r="DN11" s="14">
        <f>'Raw Data (EAM)'!P68/'Population (EAM)'!L67*10^5</f>
        <v>1.3254646604262661</v>
      </c>
      <c r="DO11" s="14">
        <f>'Raw Data (EAM)'!P69/'Population (EAM)'!L68*10^5</f>
        <v>1.7848199910171274</v>
      </c>
      <c r="DP11" s="14">
        <f>'Raw Data (EAM)'!P70/'Population (EAM)'!L69*10^5</f>
        <v>1.6658673660397019</v>
      </c>
      <c r="DQ11" s="14">
        <f>'Raw Data (EAM)'!P71/'Population (EAM)'!L70*10^5</f>
        <v>1.4982699707151224</v>
      </c>
      <c r="DR11" s="14">
        <f>'Raw Data (EAM)'!P72/'Population (EAM)'!L71*10^5</f>
        <v>1.4203102279474822</v>
      </c>
      <c r="DS11" s="14">
        <f>'Raw Data (EAM)'!P73/'Population (EAM)'!L72*10^5</f>
        <v>1.6371150838248405</v>
      </c>
      <c r="DT11" s="36">
        <f>'Raw Data (EAM)'!P74/'Population (EAM)'!L73*10^5</f>
        <v>1.5156779836026377</v>
      </c>
      <c r="DU11" s="36">
        <f>'Raw Data (EAM)'!P75/'Population (EAM)'!L74*10^5</f>
        <v>1.6132452898511609</v>
      </c>
      <c r="DV11" s="36">
        <f>'Raw Data (EAM)'!P76/'Population (EAM)'!L75*10^5</f>
        <v>1.4904438917549976</v>
      </c>
      <c r="DW11" s="36">
        <f>'Raw Data (EAM)'!P77/'Population (EAM)'!L76*10^5</f>
        <v>1.5826490639870923</v>
      </c>
      <c r="DX11" s="36">
        <f>'Raw Data (EAM)'!P78/'Population (EAM)'!L77*10^5</f>
        <v>1.6933152636244204</v>
      </c>
      <c r="DY11" s="36">
        <f>'Raw Data (EAM)'!P79/'Population (EAM)'!L78*10^5</f>
        <v>1.5509891039643731</v>
      </c>
      <c r="EC11" s="7"/>
      <c r="ED11" s="7"/>
      <c r="EH11" s="7"/>
      <c r="EM11" s="7"/>
      <c r="ER11" s="7"/>
      <c r="EW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4" customFormat="1" ht="17.100000000000001" customHeight="1">
      <c r="A12" s="34">
        <v>47.5</v>
      </c>
      <c r="BE12" s="14">
        <f>'Raw Data (EAM)'!Q12/'Population (EAM)'!M11*10^5</f>
        <v>2.3096330540095531</v>
      </c>
      <c r="BF12" s="14">
        <f>'Raw Data (EAM)'!Q13/'Population (EAM)'!M12*10^5</f>
        <v>2.7254819685407501</v>
      </c>
      <c r="BG12" s="14">
        <f>'Raw Data (EAM)'!Q14/'Population (EAM)'!M13*10^5</f>
        <v>2.3337195294512449</v>
      </c>
      <c r="BH12" s="14">
        <f>'Raw Data (EAM)'!Q15/'Population (EAM)'!M14*10^5</f>
        <v>2.5222628935556854</v>
      </c>
      <c r="BI12" s="14">
        <f>'Raw Data (EAM)'!Q16/'Population (EAM)'!M15*10^5</f>
        <v>2.9547322591454832</v>
      </c>
      <c r="BJ12" s="14">
        <f>'Raw Data (EAM)'!Q17/'Population (EAM)'!M16*10^5</f>
        <v>2.694997643374283</v>
      </c>
      <c r="BK12" s="14">
        <f>'Raw Data (EAM)'!Q18/'Population (EAM)'!M17*10^5</f>
        <v>3.2733218074843</v>
      </c>
      <c r="BL12" s="14">
        <f>'Raw Data (EAM)'!Q19/'Population (EAM)'!M18*10^5</f>
        <v>3.0701713060307587</v>
      </c>
      <c r="BM12" s="14">
        <f>'Raw Data (EAM)'!Q20/'Population (EAM)'!M19*10^5</f>
        <v>3.5280200184559876</v>
      </c>
      <c r="BN12" s="14">
        <f>'Raw Data (EAM)'!Q21/'Population (EAM)'!M20*10^5</f>
        <v>3.5071604095228692</v>
      </c>
      <c r="BO12" s="14">
        <f>'Raw Data (EAM)'!Q22/'Population (EAM)'!M21*10^5</f>
        <v>3.2710524102583576</v>
      </c>
      <c r="BP12" s="14">
        <f>'Raw Data (EAM)'!Q23/'Population (EAM)'!M22*10^5</f>
        <v>3.368683060721601</v>
      </c>
      <c r="BQ12" s="14">
        <f>'Raw Data (EAM)'!Q24/'Population (EAM)'!M23*10^5</f>
        <v>3.4644762273038836</v>
      </c>
      <c r="BR12" s="14">
        <f>'Raw Data (EAM)'!Q25/'Population (EAM)'!M24*10^5</f>
        <v>2.8368689845313</v>
      </c>
      <c r="BS12" s="14">
        <f>'Raw Data (EAM)'!Q26/'Population (EAM)'!M25*10^5</f>
        <v>3.1092528527086469</v>
      </c>
      <c r="BT12" s="14">
        <f>'Raw Data (EAM)'!Q27/'Population (EAM)'!M26*10^5</f>
        <v>3.1799837537076163</v>
      </c>
      <c r="BU12" s="14">
        <f>'Raw Data (EAM)'!Q28/'Population (EAM)'!M27*10^5</f>
        <v>3.5902601965876082</v>
      </c>
      <c r="BV12" s="14">
        <f>'Raw Data (EAM)'!Q29/'Population (EAM)'!M28*10^5</f>
        <v>3.2227663138956109</v>
      </c>
      <c r="BW12" s="14">
        <f>'Raw Data (EAM)'!Q30/'Population (EAM)'!M29*10^5</f>
        <v>3.792270127551217</v>
      </c>
      <c r="BX12" s="14">
        <f>'Raw Data (EAM)'!Q31/'Population (EAM)'!M30*10^5</f>
        <v>3.2640773387646318</v>
      </c>
      <c r="BY12" s="14">
        <f>'Raw Data (EAM)'!Q32/'Population (EAM)'!M31*10^5</f>
        <v>2.9302557412326316</v>
      </c>
      <c r="BZ12" s="14">
        <f>'Raw Data (EAM)'!Q33/'Population (EAM)'!M32*10^5</f>
        <v>3.1673328562676835</v>
      </c>
      <c r="CA12" s="14">
        <f>'Raw Data (EAM)'!Q34/'Population (EAM)'!M33*10^5</f>
        <v>3.4548599566275544</v>
      </c>
      <c r="CB12" s="14">
        <f>'Raw Data (EAM)'!Q35/'Population (EAM)'!M34*10^5</f>
        <v>3.7187637977758032</v>
      </c>
      <c r="CC12" s="14">
        <f>'Raw Data (EAM)'!Q36/'Population (EAM)'!M35*10^5</f>
        <v>3.0474349343132912</v>
      </c>
      <c r="CD12" s="14">
        <f>'Raw Data (EAM)'!Q37/'Population (EAM)'!M36*10^5</f>
        <v>2.9026600413076915</v>
      </c>
      <c r="CE12" s="14">
        <f>'Raw Data (EAM)'!Q38/'Population (EAM)'!M37*10^5</f>
        <v>3.3387707092391818</v>
      </c>
      <c r="CF12" s="14">
        <f>'Raw Data (EAM)'!Q39/'Population (EAM)'!M38*10^5</f>
        <v>3.2861930184903727</v>
      </c>
      <c r="CG12" s="14">
        <f>'Raw Data (EAM)'!Q40/'Population (EAM)'!M39*10^5</f>
        <v>3.6449852018691566</v>
      </c>
      <c r="CH12" s="14">
        <f>'Raw Data (EAM)'!Q41/'Population (EAM)'!M40*10^5</f>
        <v>3.5968534725821852</v>
      </c>
      <c r="CI12" s="14">
        <f>'Raw Data (EAM)'!Q42/'Population (EAM)'!M41*10^5</f>
        <v>3.1735724624944184</v>
      </c>
      <c r="CJ12" s="14">
        <f>'Raw Data (EAM)'!Q43/'Population (EAM)'!M42*10^5</f>
        <v>2.9954099323528838</v>
      </c>
      <c r="CK12" s="14">
        <f>'Raw Data (EAM)'!Q44/'Population (EAM)'!M43*10^5</f>
        <v>3.6877083860108169</v>
      </c>
      <c r="CL12" s="14">
        <f>'Raw Data (EAM)'!Q45/'Population (EAM)'!M44*10^5</f>
        <v>3.6770011066379937</v>
      </c>
      <c r="CM12" s="14">
        <f>'Raw Data (EAM)'!Q46/'Population (EAM)'!M45*10^5</f>
        <v>3.7496660716705468</v>
      </c>
      <c r="CN12" s="14">
        <f>'Raw Data (EAM)'!Q47/'Population (EAM)'!M46*10^5</f>
        <v>3.6040365344337024</v>
      </c>
      <c r="CO12" s="14">
        <f>'Raw Data (EAM)'!Q48/'Population (EAM)'!M47*10^5</f>
        <v>3.4877473316057448</v>
      </c>
      <c r="CP12" s="14">
        <f>'Raw Data (EAM)'!Q49/'Population (EAM)'!M48*10^5</f>
        <v>3.6701251473248644</v>
      </c>
      <c r="CQ12" s="14">
        <f>'Raw Data (EAM)'!Q50/'Population (EAM)'!M49*10^5</f>
        <v>3.4732938230984041</v>
      </c>
      <c r="CR12" s="14">
        <f>'Raw Data (EAM)'!Q51/'Population (EAM)'!M50*10^5</f>
        <v>3.9115368336890564</v>
      </c>
      <c r="CS12" s="14">
        <f>'Raw Data (EAM)'!Q52/'Population (EAM)'!M51*10^5</f>
        <v>4.2086259752334678</v>
      </c>
      <c r="CT12" s="14">
        <f>'Raw Data (EAM)'!Q53/'Population (EAM)'!M52*10^5</f>
        <v>3.728419455844564</v>
      </c>
      <c r="CU12" s="14">
        <f>'Raw Data (EAM)'!Q54/'Population (EAM)'!M53*10^5</f>
        <v>3.4522185020221987</v>
      </c>
      <c r="CV12" s="14">
        <f>'Raw Data (EAM)'!Q55/'Population (EAM)'!M54*10^5</f>
        <v>3.878586005612592</v>
      </c>
      <c r="CW12" s="14">
        <f>'Raw Data (EAM)'!Q56/'Population (EAM)'!M55*10^5</f>
        <v>3.8599637022879327</v>
      </c>
      <c r="CX12" s="14">
        <f>'Raw Data (EAM)'!Q57/'Population (EAM)'!M56*10^5</f>
        <v>4.1258196094426109</v>
      </c>
      <c r="CY12" s="14">
        <f>'Raw Data (EAM)'!Q58/'Population (EAM)'!M57*10^5</f>
        <v>3.9793633752571056</v>
      </c>
      <c r="CZ12" s="14">
        <f>'Raw Data (EAM)'!Q59/'Population (EAM)'!M58*10^5</f>
        <v>4.3671899901251345</v>
      </c>
      <c r="DA12" s="14">
        <f>'Raw Data (EAM)'!Q60/'Population (EAM)'!M59*10^5</f>
        <v>4.4106784465890438</v>
      </c>
      <c r="DB12" s="14">
        <f>'Raw Data (EAM)'!Q61/'Population (EAM)'!M60*10^5</f>
        <v>3.9718308032500924</v>
      </c>
      <c r="DC12" s="14">
        <f>'Raw Data (EAM)'!Q62/'Population (EAM)'!M61*10^5</f>
        <v>3.8124157953158062</v>
      </c>
      <c r="DD12" s="14">
        <f>'Raw Data (EAM)'!Q63/'Population (EAM)'!M62*10^5</f>
        <v>3.5280451829198203</v>
      </c>
      <c r="DE12" s="14">
        <f>'Raw Data (EAM)'!Q64/'Population (EAM)'!M63*10^5</f>
        <v>4.1136133563700268</v>
      </c>
      <c r="DF12" s="14">
        <f>'Raw Data (EAM)'!Q65/'Population (EAM)'!M64*10^5</f>
        <v>3.6333164634989625</v>
      </c>
      <c r="DG12" s="14">
        <f>'Raw Data (EAM)'!Q66/'Population (EAM)'!M65*10^5</f>
        <v>3.7837108014138132</v>
      </c>
      <c r="DH12" s="14">
        <f>'Raw Data (EAM)'!Q67/'Population (EAM)'!M66*10^5</f>
        <v>3.7977627429550864</v>
      </c>
      <c r="DI12" s="14">
        <f>'Raw Data (EAM)'!Q68/'Population (EAM)'!M67*10^5</f>
        <v>3.4883773813356895</v>
      </c>
      <c r="DJ12" s="14">
        <f>'Raw Data (EAM)'!Q69/'Population (EAM)'!M68*10^5</f>
        <v>3.5059899115298858</v>
      </c>
      <c r="DK12" s="14">
        <f>'Raw Data (EAM)'!Q70/'Population (EAM)'!M69*10^5</f>
        <v>3.7151301510095061</v>
      </c>
      <c r="DL12" s="14">
        <f>'Raw Data (EAM)'!Q71/'Population (EAM)'!M70*10^5</f>
        <v>4.1498310644779881</v>
      </c>
      <c r="DM12" s="14">
        <f>'Raw Data (EAM)'!Q72/'Population (EAM)'!M71*10^5</f>
        <v>3.5553893470917912</v>
      </c>
      <c r="DN12" s="14">
        <f>'Raw Data (EAM)'!Q73/'Population (EAM)'!M72*10^5</f>
        <v>3.2697977658674215</v>
      </c>
      <c r="DO12" s="36">
        <f>'Raw Data (EAM)'!Q74/'Population (EAM)'!M73*10^5</f>
        <v>4.2587448517269895</v>
      </c>
      <c r="DP12" s="36">
        <f>'Raw Data (EAM)'!Q75/'Population (EAM)'!M74*10^5</f>
        <v>3.7374137421896547</v>
      </c>
      <c r="DQ12" s="36">
        <f>'Raw Data (EAM)'!Q76/'Population (EAM)'!M75*10^5</f>
        <v>3.6105269372919433</v>
      </c>
      <c r="DR12" s="36">
        <f>'Raw Data (EAM)'!Q77/'Population (EAM)'!M76*10^5</f>
        <v>3.8131890201868326</v>
      </c>
      <c r="DS12" s="36">
        <f>'Raw Data (EAM)'!Q78/'Population (EAM)'!M77*10^5</f>
        <v>3.5183336759305384</v>
      </c>
      <c r="DT12" s="36">
        <f>'Raw Data (EAM)'!Q79/'Population (EAM)'!M78*10^5</f>
        <v>3.7170874249896291</v>
      </c>
      <c r="DX12" s="7"/>
      <c r="EC12" s="7"/>
      <c r="EH12" s="7"/>
      <c r="EM12" s="7"/>
      <c r="ER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4" customFormat="1" ht="17.100000000000001" customHeight="1">
      <c r="A13" s="34">
        <v>52.5</v>
      </c>
      <c r="AZ13" s="14">
        <f>'Raw Data (EAM)'!R12/'Population (EAM)'!N11*10^5</f>
        <v>4.0903819253075104</v>
      </c>
      <c r="BA13" s="14">
        <f>'Raw Data (EAM)'!R13/'Population (EAM)'!N12*10^5</f>
        <v>3.317327229451231</v>
      </c>
      <c r="BB13" s="14">
        <f>'Raw Data (EAM)'!R14/'Population (EAM)'!N13*10^5</f>
        <v>3.9981107232717825</v>
      </c>
      <c r="BC13" s="14">
        <f>'Raw Data (EAM)'!R15/'Population (EAM)'!N14*10^5</f>
        <v>3.5530487462923452</v>
      </c>
      <c r="BD13" s="14">
        <f>'Raw Data (EAM)'!R16/'Population (EAM)'!N15*10^5</f>
        <v>4.484968064988756</v>
      </c>
      <c r="BE13" s="14">
        <f>'Raw Data (EAM)'!R17/'Population (EAM)'!N16*10^5</f>
        <v>4.1841745657319063</v>
      </c>
      <c r="BF13" s="14">
        <f>'Raw Data (EAM)'!R18/'Population (EAM)'!N17*10^5</f>
        <v>4.6147758547567772</v>
      </c>
      <c r="BG13" s="14">
        <f>'Raw Data (EAM)'!R19/'Population (EAM)'!N18*10^5</f>
        <v>4.5599375963656934</v>
      </c>
      <c r="BH13" s="14">
        <f>'Raw Data (EAM)'!R20/'Population (EAM)'!N19*10^5</f>
        <v>4.6855145223157235</v>
      </c>
      <c r="BI13" s="14">
        <f>'Raw Data (EAM)'!R21/'Population (EAM)'!N20*10^5</f>
        <v>4.4019079126581433</v>
      </c>
      <c r="BJ13" s="14">
        <f>'Raw Data (EAM)'!R22/'Population (EAM)'!N21*10^5</f>
        <v>5.0855555727899384</v>
      </c>
      <c r="BK13" s="14">
        <f>'Raw Data (EAM)'!R23/'Population (EAM)'!N22*10^5</f>
        <v>5.7281488724097027</v>
      </c>
      <c r="BL13" s="14">
        <f>'Raw Data (EAM)'!R24/'Population (EAM)'!N23*10^5</f>
        <v>4.9180619111605166</v>
      </c>
      <c r="BM13" s="14">
        <f>'Raw Data (EAM)'!R25/'Population (EAM)'!N24*10^5</f>
        <v>5.6548350943546106</v>
      </c>
      <c r="BN13" s="14">
        <f>'Raw Data (EAM)'!R26/'Population (EAM)'!N25*10^5</f>
        <v>5.7317459100816137</v>
      </c>
      <c r="BO13" s="14">
        <f>'Raw Data (EAM)'!R27/'Population (EAM)'!N26*10^5</f>
        <v>4.867855379119276</v>
      </c>
      <c r="BP13" s="14">
        <f>'Raw Data (EAM)'!R28/'Population (EAM)'!N27*10^5</f>
        <v>5.5319614898191656</v>
      </c>
      <c r="BQ13" s="14">
        <f>'Raw Data (EAM)'!R29/'Population (EAM)'!N28*10^5</f>
        <v>5.6825332597100484</v>
      </c>
      <c r="BR13" s="14">
        <f>'Raw Data (EAM)'!R30/'Population (EAM)'!N29*10^5</f>
        <v>5.8318896382535881</v>
      </c>
      <c r="BS13" s="14">
        <f>'Raw Data (EAM)'!R31/'Population (EAM)'!N30*10^5</f>
        <v>5.1591441980803365</v>
      </c>
      <c r="BT13" s="14">
        <f>'Raw Data (EAM)'!R32/'Population (EAM)'!N31*10^5</f>
        <v>6.0446685922694998</v>
      </c>
      <c r="BU13" s="14">
        <f>'Raw Data (EAM)'!R33/'Population (EAM)'!N32*10^5</f>
        <v>5.6034357925943068</v>
      </c>
      <c r="BV13" s="14">
        <f>'Raw Data (EAM)'!R34/'Population (EAM)'!N33*10^5</f>
        <v>5.8328437255111707</v>
      </c>
      <c r="BW13" s="14">
        <f>'Raw Data (EAM)'!R35/'Population (EAM)'!N34*10^5</f>
        <v>4.9603680903084317</v>
      </c>
      <c r="BX13" s="14">
        <f>'Raw Data (EAM)'!R36/'Population (EAM)'!N35*10^5</f>
        <v>5.5352909374379049</v>
      </c>
      <c r="BY13" s="14">
        <f>'Raw Data (EAM)'!R37/'Population (EAM)'!N36*10^5</f>
        <v>6.2788697753304241</v>
      </c>
      <c r="BZ13" s="14">
        <f>'Raw Data (EAM)'!R38/'Population (EAM)'!N37*10^5</f>
        <v>5.8136483652645881</v>
      </c>
      <c r="CA13" s="14">
        <f>'Raw Data (EAM)'!R39/'Population (EAM)'!N38*10^5</f>
        <v>6.0719630591925888</v>
      </c>
      <c r="CB13" s="14">
        <f>'Raw Data (EAM)'!R40/'Population (EAM)'!N39*10^5</f>
        <v>6.0259019589874265</v>
      </c>
      <c r="CC13" s="14">
        <f>'Raw Data (EAM)'!R41/'Population (EAM)'!N40*10^5</f>
        <v>6.3498646657340201</v>
      </c>
      <c r="CD13" s="14">
        <f>'Raw Data (EAM)'!R42/'Population (EAM)'!N41*10^5</f>
        <v>5.8274769745649913</v>
      </c>
      <c r="CE13" s="14">
        <f>'Raw Data (EAM)'!R43/'Population (EAM)'!N42*10^5</f>
        <v>6.2424172315685267</v>
      </c>
      <c r="CF13" s="14">
        <f>'Raw Data (EAM)'!R44/'Population (EAM)'!N43*10^5</f>
        <v>6.2082819983793271</v>
      </c>
      <c r="CG13" s="14">
        <f>'Raw Data (EAM)'!R45/'Population (EAM)'!N44*10^5</f>
        <v>6.4891299240615146</v>
      </c>
      <c r="CH13" s="14">
        <f>'Raw Data (EAM)'!R46/'Population (EAM)'!N45*10^5</f>
        <v>6.7936734106917189</v>
      </c>
      <c r="CI13" s="14">
        <f>'Raw Data (EAM)'!R47/'Population (EAM)'!N46*10^5</f>
        <v>6.1388754975399475</v>
      </c>
      <c r="CJ13" s="14">
        <f>'Raw Data (EAM)'!R48/'Population (EAM)'!N47*10^5</f>
        <v>6.6508868188436621</v>
      </c>
      <c r="CK13" s="14">
        <f>'Raw Data (EAM)'!R49/'Population (EAM)'!N48*10^5</f>
        <v>6.2989275016655393</v>
      </c>
      <c r="CL13" s="14">
        <f>'Raw Data (EAM)'!R50/'Population (EAM)'!N49*10^5</f>
        <v>6.6242235268351655</v>
      </c>
      <c r="CM13" s="14">
        <f>'Raw Data (EAM)'!R51/'Population (EAM)'!N50*10^5</f>
        <v>6.9576822695327047</v>
      </c>
      <c r="CN13" s="14">
        <f>'Raw Data (EAM)'!R52/'Population (EAM)'!N51*10^5</f>
        <v>5.6282196121123036</v>
      </c>
      <c r="CO13" s="14">
        <f>'Raw Data (EAM)'!R53/'Population (EAM)'!N52*10^5</f>
        <v>6.4229512769795329</v>
      </c>
      <c r="CP13" s="14">
        <f>'Raw Data (EAM)'!R54/'Population (EAM)'!N53*10^5</f>
        <v>6.3581333906362927</v>
      </c>
      <c r="CQ13" s="14">
        <f>'Raw Data (EAM)'!R55/'Population (EAM)'!N54*10^5</f>
        <v>6.1153510971940133</v>
      </c>
      <c r="CR13" s="14">
        <f>'Raw Data (EAM)'!R56/'Population (EAM)'!N55*10^5</f>
        <v>7.1334682725456133</v>
      </c>
      <c r="CS13" s="14">
        <f>'Raw Data (EAM)'!R57/'Population (EAM)'!N56*10^5</f>
        <v>6.8500651580630922</v>
      </c>
      <c r="CT13" s="14">
        <f>'Raw Data (EAM)'!R58/'Population (EAM)'!N57*10^5</f>
        <v>6.8865354813945974</v>
      </c>
      <c r="CU13" s="14">
        <f>'Raw Data (EAM)'!R59/'Population (EAM)'!N58*10^5</f>
        <v>7.1959937130648104</v>
      </c>
      <c r="CV13" s="14">
        <f>'Raw Data (EAM)'!R60/'Population (EAM)'!N59*10^5</f>
        <v>6.437068369734388</v>
      </c>
      <c r="CW13" s="14">
        <f>'Raw Data (EAM)'!R61/'Population (EAM)'!N60*10^5</f>
        <v>6.9592588542770883</v>
      </c>
      <c r="CX13" s="14">
        <f>'Raw Data (EAM)'!R62/'Population (EAM)'!N61*10^5</f>
        <v>6.9601347743389006</v>
      </c>
      <c r="CY13" s="14">
        <f>'Raw Data (EAM)'!R63/'Population (EAM)'!N62*10^5</f>
        <v>6.8322849640940353</v>
      </c>
      <c r="CZ13" s="14">
        <f>'Raw Data (EAM)'!R64/'Population (EAM)'!N63*10^5</f>
        <v>6.9845469902819532</v>
      </c>
      <c r="DA13" s="14">
        <f>'Raw Data (EAM)'!R65/'Population (EAM)'!N64*10^5</f>
        <v>6.8305407785085261</v>
      </c>
      <c r="DB13" s="14">
        <f>'Raw Data (EAM)'!R66/'Population (EAM)'!N65*10^5</f>
        <v>7.097910677856877</v>
      </c>
      <c r="DC13" s="14">
        <f>'Raw Data (EAM)'!R67/'Population (EAM)'!N66*10^5</f>
        <v>6.9243226756727978</v>
      </c>
      <c r="DD13" s="14">
        <f>'Raw Data (EAM)'!R68/'Population (EAM)'!N67*10^5</f>
        <v>7.4432029111703395</v>
      </c>
      <c r="DE13" s="14">
        <f>'Raw Data (EAM)'!R69/'Population (EAM)'!N68*10^5</f>
        <v>7.4085445281730777</v>
      </c>
      <c r="DF13" s="14">
        <f>'Raw Data (EAM)'!R70/'Population (EAM)'!N69*10^5</f>
        <v>6.8249992626636722</v>
      </c>
      <c r="DG13" s="14">
        <f>'Raw Data (EAM)'!R71/'Population (EAM)'!N70*10^5</f>
        <v>6.4263908121300464</v>
      </c>
      <c r="DH13" s="14">
        <f>'Raw Data (EAM)'!R72/'Population (EAM)'!N71*10^5</f>
        <v>6.9440951477648092</v>
      </c>
      <c r="DI13" s="14">
        <f>'Raw Data (EAM)'!R73/'Population (EAM)'!N72*10^5</f>
        <v>6.9140128931213667</v>
      </c>
      <c r="DJ13" s="36">
        <f>'Raw Data (EAM)'!R74/'Population (EAM)'!N73*10^5</f>
        <v>6.9943999484581676</v>
      </c>
      <c r="DK13" s="36">
        <f>'Raw Data (EAM)'!R75/'Population (EAM)'!N74*10^5</f>
        <v>7.7028644236322394</v>
      </c>
      <c r="DL13" s="36">
        <f>'Raw Data (EAM)'!R76/'Population (EAM)'!N75*10^5</f>
        <v>7.3431259633364361</v>
      </c>
      <c r="DM13" s="36">
        <f>'Raw Data (EAM)'!R77/'Population (EAM)'!N76*10^5</f>
        <v>7.4204435478895796</v>
      </c>
      <c r="DN13" s="36">
        <f>'Raw Data (EAM)'!R78/'Population (EAM)'!N77*10^5</f>
        <v>7.3683320006658795</v>
      </c>
      <c r="DO13" s="36">
        <f>'Raw Data (EAM)'!R79/'Population (EAM)'!N78*10^5</f>
        <v>6.7716786554504367</v>
      </c>
      <c r="DS13" s="7"/>
      <c r="DX13" s="7"/>
      <c r="EC13" s="7"/>
      <c r="EH13" s="7"/>
      <c r="EM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4" customFormat="1" ht="17.100000000000001" customHeight="1">
      <c r="A14" s="34">
        <v>57.5</v>
      </c>
      <c r="AU14" s="14">
        <f>'Raw Data (EAM)'!S12/'Population (EAM)'!O11*10^5</f>
        <v>4.3770034185723068</v>
      </c>
      <c r="AV14" s="14">
        <f>'Raw Data (EAM)'!S13/'Population (EAM)'!O12*10^5</f>
        <v>4.8824205122497339</v>
      </c>
      <c r="AW14" s="14">
        <f>'Raw Data (EAM)'!S14/'Population (EAM)'!O13*10^5</f>
        <v>4.7740759395782808</v>
      </c>
      <c r="AX14" s="14">
        <f>'Raw Data (EAM)'!S15/'Population (EAM)'!O14*10^5</f>
        <v>5.3410972160208363</v>
      </c>
      <c r="AY14" s="14">
        <f>'Raw Data (EAM)'!S16/'Population (EAM)'!O15*10^5</f>
        <v>6.078690992860655</v>
      </c>
      <c r="AZ14" s="14">
        <f>'Raw Data (EAM)'!S17/'Population (EAM)'!O16*10^5</f>
        <v>5.947519545036104</v>
      </c>
      <c r="BA14" s="14">
        <f>'Raw Data (EAM)'!S18/'Population (EAM)'!O17*10^5</f>
        <v>6.8243695177564874</v>
      </c>
      <c r="BB14" s="14">
        <f>'Raw Data (EAM)'!S19/'Population (EAM)'!O18*10^5</f>
        <v>6.6135062559384528</v>
      </c>
      <c r="BC14" s="14">
        <f>'Raw Data (EAM)'!S20/'Population (EAM)'!O19*10^5</f>
        <v>6.7412342798360942</v>
      </c>
      <c r="BD14" s="14">
        <f>'Raw Data (EAM)'!S21/'Population (EAM)'!O20*10^5</f>
        <v>6.71105331562927</v>
      </c>
      <c r="BE14" s="14">
        <f>'Raw Data (EAM)'!S22/'Population (EAM)'!O21*10^5</f>
        <v>8.2645011943228752</v>
      </c>
      <c r="BF14" s="14">
        <f>'Raw Data (EAM)'!S23/'Population (EAM)'!O22*10^5</f>
        <v>7.4467149315743315</v>
      </c>
      <c r="BG14" s="14">
        <f>'Raw Data (EAM)'!S24/'Population (EAM)'!O23*10^5</f>
        <v>7.0903244525994324</v>
      </c>
      <c r="BH14" s="14">
        <f>'Raw Data (EAM)'!S25/'Population (EAM)'!O24*10^5</f>
        <v>6.338945097355789</v>
      </c>
      <c r="BI14" s="14">
        <f>'Raw Data (EAM)'!S26/'Population (EAM)'!O25*10^5</f>
        <v>7.2922269168710745</v>
      </c>
      <c r="BJ14" s="14">
        <f>'Raw Data (EAM)'!S27/'Population (EAM)'!O26*10^5</f>
        <v>8.1056535312249594</v>
      </c>
      <c r="BK14" s="14">
        <f>'Raw Data (EAM)'!S28/'Population (EAM)'!O27*10^5</f>
        <v>7.9491517111150385</v>
      </c>
      <c r="BL14" s="14">
        <f>'Raw Data (EAM)'!S29/'Population (EAM)'!O28*10^5</f>
        <v>8.7350721912189204</v>
      </c>
      <c r="BM14" s="14">
        <f>'Raw Data (EAM)'!S30/'Population (EAM)'!O29*10^5</f>
        <v>7.7289824464167287</v>
      </c>
      <c r="BN14" s="14">
        <f>'Raw Data (EAM)'!S31/'Population (EAM)'!O30*10^5</f>
        <v>8.2461483501265285</v>
      </c>
      <c r="BO14" s="14">
        <f>'Raw Data (EAM)'!S32/'Population (EAM)'!O31*10^5</f>
        <v>8.9255895013733664</v>
      </c>
      <c r="BP14" s="14">
        <f>'Raw Data (EAM)'!S33/'Population (EAM)'!O32*10^5</f>
        <v>8.447282257113601</v>
      </c>
      <c r="BQ14" s="14">
        <f>'Raw Data (EAM)'!S34/'Population (EAM)'!O33*10^5</f>
        <v>9.0187167628666796</v>
      </c>
      <c r="BR14" s="14">
        <f>'Raw Data (EAM)'!S35/'Population (EAM)'!O34*10^5</f>
        <v>9.7449184193831506</v>
      </c>
      <c r="BS14" s="14">
        <f>'Raw Data (EAM)'!S36/'Population (EAM)'!O35*10^5</f>
        <v>8.3688345468541296</v>
      </c>
      <c r="BT14" s="14">
        <f>'Raw Data (EAM)'!S37/'Population (EAM)'!O36*10^5</f>
        <v>8.9955573931495394</v>
      </c>
      <c r="BU14" s="14">
        <f>'Raw Data (EAM)'!S38/'Population (EAM)'!O37*10^5</f>
        <v>9.1075451879705298</v>
      </c>
      <c r="BV14" s="14">
        <f>'Raw Data (EAM)'!S39/'Population (EAM)'!O38*10^5</f>
        <v>8.8706615352580176</v>
      </c>
      <c r="BW14" s="14">
        <f>'Raw Data (EAM)'!S40/'Population (EAM)'!O39*10^5</f>
        <v>9.2064511286523825</v>
      </c>
      <c r="BX14" s="14">
        <f>'Raw Data (EAM)'!S41/'Population (EAM)'!O40*10^5</f>
        <v>10.026279845549023</v>
      </c>
      <c r="BY14" s="14">
        <f>'Raw Data (EAM)'!S42/'Population (EAM)'!O41*10^5</f>
        <v>9.8913131492341808</v>
      </c>
      <c r="BZ14" s="14">
        <f>'Raw Data (EAM)'!S43/'Population (EAM)'!O42*10^5</f>
        <v>9.3792048273031856</v>
      </c>
      <c r="CA14" s="14">
        <f>'Raw Data (EAM)'!S44/'Population (EAM)'!O43*10^5</f>
        <v>8.9850918251712351</v>
      </c>
      <c r="CB14" s="14">
        <f>'Raw Data (EAM)'!S45/'Population (EAM)'!O44*10^5</f>
        <v>10.028811739495588</v>
      </c>
      <c r="CC14" s="14">
        <f>'Raw Data (EAM)'!S46/'Population (EAM)'!O45*10^5</f>
        <v>9.1448835599344509</v>
      </c>
      <c r="CD14" s="14">
        <f>'Raw Data (EAM)'!S47/'Population (EAM)'!O46*10^5</f>
        <v>9.5242821561928768</v>
      </c>
      <c r="CE14" s="14">
        <f>'Raw Data (EAM)'!S48/'Population (EAM)'!O47*10^5</f>
        <v>9.6884448316554721</v>
      </c>
      <c r="CF14" s="14">
        <f>'Raw Data (EAM)'!S49/'Population (EAM)'!O48*10^5</f>
        <v>10.135827698676598</v>
      </c>
      <c r="CG14" s="14">
        <f>'Raw Data (EAM)'!S50/'Population (EAM)'!O49*10^5</f>
        <v>10.242508223451013</v>
      </c>
      <c r="CH14" s="14">
        <f>'Raw Data (EAM)'!S51/'Population (EAM)'!O50*10^5</f>
        <v>10.555932564841065</v>
      </c>
      <c r="CI14" s="14">
        <f>'Raw Data (EAM)'!S52/'Population (EAM)'!O51*10^5</f>
        <v>10.195852634331093</v>
      </c>
      <c r="CJ14" s="14">
        <f>'Raw Data (EAM)'!S53/'Population (EAM)'!O52*10^5</f>
        <v>9.8970973236392865</v>
      </c>
      <c r="CK14" s="14">
        <f>'Raw Data (EAM)'!S54/'Population (EAM)'!O53*10^5</f>
        <v>11.685752827033328</v>
      </c>
      <c r="CL14" s="14">
        <f>'Raw Data (EAM)'!S55/'Population (EAM)'!O54*10^5</f>
        <v>10.724710844559487</v>
      </c>
      <c r="CM14" s="14">
        <f>'Raw Data (EAM)'!S56/'Population (EAM)'!O55*10^5</f>
        <v>10.024183342313332</v>
      </c>
      <c r="CN14" s="14">
        <f>'Raw Data (EAM)'!S57/'Population (EAM)'!O56*10^5</f>
        <v>10.185373552230262</v>
      </c>
      <c r="CO14" s="14">
        <f>'Raw Data (EAM)'!S58/'Population (EAM)'!O57*10^5</f>
        <v>10.82868807727731</v>
      </c>
      <c r="CP14" s="14">
        <f>'Raw Data (EAM)'!S59/'Population (EAM)'!O58*10^5</f>
        <v>10.562760459860739</v>
      </c>
      <c r="CQ14" s="14">
        <f>'Raw Data (EAM)'!S60/'Population (EAM)'!O59*10^5</f>
        <v>10.51172854379926</v>
      </c>
      <c r="CR14" s="14">
        <f>'Raw Data (EAM)'!S61/'Population (EAM)'!O60*10^5</f>
        <v>11.094348033030007</v>
      </c>
      <c r="CS14" s="14">
        <f>'Raw Data (EAM)'!S62/'Population (EAM)'!O61*10^5</f>
        <v>10.450214813827017</v>
      </c>
      <c r="CT14" s="14">
        <f>'Raw Data (EAM)'!S63/'Population (EAM)'!O62*10^5</f>
        <v>10.362134501585883</v>
      </c>
      <c r="CU14" s="14">
        <f>'Raw Data (EAM)'!S64/'Population (EAM)'!O63*10^5</f>
        <v>11.297867405382743</v>
      </c>
      <c r="CV14" s="14">
        <f>'Raw Data (EAM)'!S65/'Population (EAM)'!O64*10^5</f>
        <v>10.720342858850067</v>
      </c>
      <c r="CW14" s="14">
        <f>'Raw Data (EAM)'!S66/'Population (EAM)'!O65*10^5</f>
        <v>11.167391674376921</v>
      </c>
      <c r="CX14" s="14">
        <f>'Raw Data (EAM)'!S67/'Population (EAM)'!O66*10^5</f>
        <v>10.936971939740907</v>
      </c>
      <c r="CY14" s="14">
        <f>'Raw Data (EAM)'!S68/'Population (EAM)'!O67*10^5</f>
        <v>11.129332697073011</v>
      </c>
      <c r="CZ14" s="14">
        <f>'Raw Data (EAM)'!S69/'Population (EAM)'!O68*10^5</f>
        <v>12.350083738375304</v>
      </c>
      <c r="DA14" s="14">
        <f>'Raw Data (EAM)'!S70/'Population (EAM)'!O69*10^5</f>
        <v>10.251816609414217</v>
      </c>
      <c r="DB14" s="14">
        <f>'Raw Data (EAM)'!S71/'Population (EAM)'!O70*10^5</f>
        <v>11.274390682848804</v>
      </c>
      <c r="DC14" s="14">
        <f>'Raw Data (EAM)'!S72/'Population (EAM)'!O71*10^5</f>
        <v>12.111819109049929</v>
      </c>
      <c r="DD14" s="14">
        <f>'Raw Data (EAM)'!S73/'Population (EAM)'!O72*10^5</f>
        <v>10.69298807526533</v>
      </c>
      <c r="DE14" s="36">
        <f>'Raw Data (EAM)'!S74/'Population (EAM)'!O73*10^5</f>
        <v>12.649053714035663</v>
      </c>
      <c r="DF14" s="36">
        <f>'Raw Data (EAM)'!S75/'Population (EAM)'!O74*10^5</f>
        <v>11.061758649444359</v>
      </c>
      <c r="DG14" s="36">
        <f>'Raw Data (EAM)'!S76/'Population (EAM)'!O75*10^5</f>
        <v>11.954863166081294</v>
      </c>
      <c r="DH14" s="36">
        <f>'Raw Data (EAM)'!S77/'Population (EAM)'!O76*10^5</f>
        <v>11.406331401327334</v>
      </c>
      <c r="DI14" s="36">
        <f>'Raw Data (EAM)'!S78/'Population (EAM)'!O77*10^5</f>
        <v>12.302293997347187</v>
      </c>
      <c r="DJ14" s="36">
        <f>'Raw Data (EAM)'!S79/'Population (EAM)'!O78*10^5</f>
        <v>11.341598736280242</v>
      </c>
      <c r="DN14" s="7"/>
      <c r="DS14" s="7"/>
      <c r="DX14" s="7"/>
      <c r="EC14" s="7"/>
      <c r="EH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4" customFormat="1" ht="17.100000000000001" customHeight="1">
      <c r="A15" s="34">
        <v>62.5</v>
      </c>
      <c r="AP15" s="14">
        <f>'Raw Data (EAM)'!T12/'Population (EAM)'!P11*10^5</f>
        <v>7.2402935291210317</v>
      </c>
      <c r="AQ15" s="14">
        <f>'Raw Data (EAM)'!T13/'Population (EAM)'!P12*10^5</f>
        <v>6.9783031238507105</v>
      </c>
      <c r="AR15" s="14">
        <f>'Raw Data (EAM)'!T14/'Population (EAM)'!P13*10^5</f>
        <v>6.9312229340304441</v>
      </c>
      <c r="AS15" s="14">
        <f>'Raw Data (EAM)'!T15/'Population (EAM)'!P14*10^5</f>
        <v>7.7760375202669136</v>
      </c>
      <c r="AT15" s="14">
        <f>'Raw Data (EAM)'!T16/'Population (EAM)'!P15*10^5</f>
        <v>7.2198742923620713</v>
      </c>
      <c r="AU15" s="14">
        <f>'Raw Data (EAM)'!T17/'Population (EAM)'!P16*10^5</f>
        <v>7.4497280094873704</v>
      </c>
      <c r="AV15" s="14">
        <f>'Raw Data (EAM)'!T18/'Population (EAM)'!P17*10^5</f>
        <v>7.8847222256163922</v>
      </c>
      <c r="AW15" s="14">
        <f>'Raw Data (EAM)'!T19/'Population (EAM)'!P18*10^5</f>
        <v>8.6328604454266724</v>
      </c>
      <c r="AX15" s="14">
        <f>'Raw Data (EAM)'!T20/'Population (EAM)'!P19*10^5</f>
        <v>8.7890636704186349</v>
      </c>
      <c r="AY15" s="14">
        <f>'Raw Data (EAM)'!T21/'Population (EAM)'!P20*10^5</f>
        <v>8.3135360907576992</v>
      </c>
      <c r="AZ15" s="14">
        <f>'Raw Data (EAM)'!T22/'Population (EAM)'!P21*10^5</f>
        <v>8.4962242485016031</v>
      </c>
      <c r="BA15" s="14">
        <f>'Raw Data (EAM)'!T23/'Population (EAM)'!P22*10^5</f>
        <v>9.3720124163680332</v>
      </c>
      <c r="BB15" s="14">
        <f>'Raw Data (EAM)'!T24/'Population (EAM)'!P23*10^5</f>
        <v>8.8079971558463708</v>
      </c>
      <c r="BC15" s="14">
        <f>'Raw Data (EAM)'!T25/'Population (EAM)'!P24*10^5</f>
        <v>7.7338045900359971</v>
      </c>
      <c r="BD15" s="14">
        <f>'Raw Data (EAM)'!T26/'Population (EAM)'!P25*10^5</f>
        <v>8.3327799846624782</v>
      </c>
      <c r="BE15" s="14">
        <f>'Raw Data (EAM)'!T27/'Population (EAM)'!P26*10^5</f>
        <v>9.7232762799916088</v>
      </c>
      <c r="BF15" s="14">
        <f>'Raw Data (EAM)'!T28/'Population (EAM)'!P27*10^5</f>
        <v>8.4757627826020645</v>
      </c>
      <c r="BG15" s="14">
        <f>'Raw Data (EAM)'!T29/'Population (EAM)'!P28*10^5</f>
        <v>10.190216462082683</v>
      </c>
      <c r="BH15" s="14">
        <f>'Raw Data (EAM)'!T30/'Population (EAM)'!P29*10^5</f>
        <v>11.893124584677599</v>
      </c>
      <c r="BI15" s="14">
        <f>'Raw Data (EAM)'!T31/'Population (EAM)'!P30*10^5</f>
        <v>10.908602147046658</v>
      </c>
      <c r="BJ15" s="14">
        <f>'Raw Data (EAM)'!T32/'Population (EAM)'!P31*10^5</f>
        <v>10.805761558956007</v>
      </c>
      <c r="BK15" s="14">
        <f>'Raw Data (EAM)'!T33/'Population (EAM)'!P32*10^5</f>
        <v>11.179246124948021</v>
      </c>
      <c r="BL15" s="14">
        <f>'Raw Data (EAM)'!T34/'Population (EAM)'!P33*10^5</f>
        <v>12.756931087241842</v>
      </c>
      <c r="BM15" s="14">
        <f>'Raw Data (EAM)'!T35/'Population (EAM)'!P34*10^5</f>
        <v>12.53060677485437</v>
      </c>
      <c r="BN15" s="14">
        <f>'Raw Data (EAM)'!T36/'Population (EAM)'!P35*10^5</f>
        <v>12.785875706096576</v>
      </c>
      <c r="BO15" s="14">
        <f>'Raw Data (EAM)'!T37/'Population (EAM)'!P36*10^5</f>
        <v>13.32584503436453</v>
      </c>
      <c r="BP15" s="14">
        <f>'Raw Data (EAM)'!T38/'Population (EAM)'!P37*10^5</f>
        <v>13.12085255405966</v>
      </c>
      <c r="BQ15" s="14">
        <f>'Raw Data (EAM)'!T39/'Population (EAM)'!P38*10^5</f>
        <v>13.582380138519477</v>
      </c>
      <c r="BR15" s="14">
        <f>'Raw Data (EAM)'!T40/'Population (EAM)'!P39*10^5</f>
        <v>12.063061150169855</v>
      </c>
      <c r="BS15" s="14">
        <f>'Raw Data (EAM)'!T41/'Population (EAM)'!P40*10^5</f>
        <v>12.098781676580263</v>
      </c>
      <c r="BT15" s="14">
        <f>'Raw Data (EAM)'!T42/'Population (EAM)'!P41*10^5</f>
        <v>13.239818225521864</v>
      </c>
      <c r="BU15" s="14">
        <f>'Raw Data (EAM)'!T43/'Population (EAM)'!P42*10^5</f>
        <v>13.308915272083755</v>
      </c>
      <c r="BV15" s="14">
        <f>'Raw Data (EAM)'!T44/'Population (EAM)'!P43*10^5</f>
        <v>12.473421917138115</v>
      </c>
      <c r="BW15" s="14">
        <f>'Raw Data (EAM)'!T45/'Population (EAM)'!P44*10^5</f>
        <v>12.846217439848671</v>
      </c>
      <c r="BX15" s="14">
        <f>'Raw Data (EAM)'!T46/'Population (EAM)'!P45*10^5</f>
        <v>13.853008668423692</v>
      </c>
      <c r="BY15" s="14">
        <f>'Raw Data (EAM)'!T47/'Population (EAM)'!P46*10^5</f>
        <v>13.833567623707857</v>
      </c>
      <c r="BZ15" s="14">
        <f>'Raw Data (EAM)'!T48/'Population (EAM)'!P47*10^5</f>
        <v>14.113513410971771</v>
      </c>
      <c r="CA15" s="14">
        <f>'Raw Data (EAM)'!T49/'Population (EAM)'!P48*10^5</f>
        <v>13.000028347660979</v>
      </c>
      <c r="CB15" s="14">
        <f>'Raw Data (EAM)'!T50/'Population (EAM)'!P49*10^5</f>
        <v>13.910116732233991</v>
      </c>
      <c r="CC15" s="14">
        <f>'Raw Data (EAM)'!T51/'Population (EAM)'!P50*10^5</f>
        <v>14.259935421001783</v>
      </c>
      <c r="CD15" s="14">
        <f>'Raw Data (EAM)'!T52/'Population (EAM)'!P51*10^5</f>
        <v>15.161150524045425</v>
      </c>
      <c r="CE15" s="14">
        <f>'Raw Data (EAM)'!T53/'Population (EAM)'!P52*10^5</f>
        <v>14.427257536714212</v>
      </c>
      <c r="CF15" s="14">
        <f>'Raw Data (EAM)'!T54/'Population (EAM)'!P53*10^5</f>
        <v>13.902481529895402</v>
      </c>
      <c r="CG15" s="14">
        <f>'Raw Data (EAM)'!T55/'Population (EAM)'!P54*10^5</f>
        <v>14.993367513890176</v>
      </c>
      <c r="CH15" s="14">
        <f>'Raw Data (EAM)'!T56/'Population (EAM)'!P55*10^5</f>
        <v>15.451342454343804</v>
      </c>
      <c r="CI15" s="14">
        <f>'Raw Data (EAM)'!T57/'Population (EAM)'!P56*10^5</f>
        <v>15.14701770763182</v>
      </c>
      <c r="CJ15" s="14">
        <f>'Raw Data (EAM)'!T58/'Population (EAM)'!P57*10^5</f>
        <v>14.471670103467254</v>
      </c>
      <c r="CK15" s="14">
        <f>'Raw Data (EAM)'!T59/'Population (EAM)'!P58*10^5</f>
        <v>14.533603417843681</v>
      </c>
      <c r="CL15" s="14">
        <f>'Raw Data (EAM)'!T60/'Population (EAM)'!P59*10^5</f>
        <v>15.757137394657557</v>
      </c>
      <c r="CM15" s="14">
        <f>'Raw Data (EAM)'!T61/'Population (EAM)'!P60*10^5</f>
        <v>14.346097988071111</v>
      </c>
      <c r="CN15" s="14">
        <f>'Raw Data (EAM)'!T62/'Population (EAM)'!P61*10^5</f>
        <v>15.402667118715655</v>
      </c>
      <c r="CO15" s="14">
        <f>'Raw Data (EAM)'!T63/'Population (EAM)'!P62*10^5</f>
        <v>15.044419531709387</v>
      </c>
      <c r="CP15" s="14">
        <f>'Raw Data (EAM)'!T64/'Population (EAM)'!P63*10^5</f>
        <v>14.41981894262833</v>
      </c>
      <c r="CQ15" s="14">
        <f>'Raw Data (EAM)'!T65/'Population (EAM)'!P64*10^5</f>
        <v>15.38511049705283</v>
      </c>
      <c r="CR15" s="14">
        <f>'Raw Data (EAM)'!T66/'Population (EAM)'!P65*10^5</f>
        <v>14.626153815918929</v>
      </c>
      <c r="CS15" s="14">
        <f>'Raw Data (EAM)'!T67/'Population (EAM)'!P66*10^5</f>
        <v>15.607127069721814</v>
      </c>
      <c r="CT15" s="14">
        <f>'Raw Data (EAM)'!T68/'Population (EAM)'!P67*10^5</f>
        <v>16.308663143093707</v>
      </c>
      <c r="CU15" s="14">
        <f>'Raw Data (EAM)'!T69/'Population (EAM)'!P68*10^5</f>
        <v>16.492662155159937</v>
      </c>
      <c r="CV15" s="14">
        <f>'Raw Data (EAM)'!T70/'Population (EAM)'!P69*10^5</f>
        <v>16.197622739614147</v>
      </c>
      <c r="CW15" s="14">
        <f>'Raw Data (EAM)'!T71/'Population (EAM)'!P70*10^5</f>
        <v>16.51195645091553</v>
      </c>
      <c r="CX15" s="14">
        <f>'Raw Data (EAM)'!T72/'Population (EAM)'!P71*10^5</f>
        <v>15.993479862490872</v>
      </c>
      <c r="CY15" s="14">
        <f>'Raw Data (EAM)'!T73/'Population (EAM)'!P72*10^5</f>
        <v>17.523320575851631</v>
      </c>
      <c r="CZ15" s="36">
        <f>'Raw Data (EAM)'!T74/'Population (EAM)'!P73*10^5</f>
        <v>17.104074716876781</v>
      </c>
      <c r="DA15" s="36">
        <f>'Raw Data (EAM)'!T75/'Population (EAM)'!P74*10^5</f>
        <v>17.693966569727323</v>
      </c>
      <c r="DB15" s="36">
        <f>'Raw Data (EAM)'!T76/'Population (EAM)'!P75*10^5</f>
        <v>17.710744662418328</v>
      </c>
      <c r="DC15" s="36">
        <f>'Raw Data (EAM)'!T77/'Population (EAM)'!P76*10^5</f>
        <v>17.480506823787088</v>
      </c>
      <c r="DD15" s="36">
        <f>'Raw Data (EAM)'!T78/'Population (EAM)'!P77*10^5</f>
        <v>17.706082427392328</v>
      </c>
      <c r="DE15" s="36">
        <f>'Raw Data (EAM)'!T79/'Population (EAM)'!P78*10^5</f>
        <v>17.071849821734201</v>
      </c>
      <c r="DI15" s="7"/>
      <c r="DN15" s="7"/>
      <c r="DS15" s="7"/>
      <c r="DX15" s="7"/>
      <c r="EC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4" customFormat="1" ht="17.100000000000001" customHeight="1">
      <c r="A16" s="34">
        <v>67.5</v>
      </c>
      <c r="AK16" s="14">
        <f>'Raw Data (EAM)'!U12/'Population (EAM)'!Q11*10^5</f>
        <v>8.7937960777795414</v>
      </c>
      <c r="AL16" s="14">
        <f>'Raw Data (EAM)'!U13/'Population (EAM)'!Q12*10^5</f>
        <v>8.1430915275063818</v>
      </c>
      <c r="AM16" s="14">
        <f>'Raw Data (EAM)'!U14/'Population (EAM)'!Q13*10^5</f>
        <v>7.1072471984632486</v>
      </c>
      <c r="AN16" s="14">
        <f>'Raw Data (EAM)'!U15/'Population (EAM)'!Q14*10^5</f>
        <v>7.8438119588814512</v>
      </c>
      <c r="AO16" s="14">
        <f>'Raw Data (EAM)'!U16/'Population (EAM)'!Q15*10^5</f>
        <v>8.1284952529587713</v>
      </c>
      <c r="AP16" s="14">
        <f>'Raw Data (EAM)'!U17/'Population (EAM)'!Q16*10^5</f>
        <v>10.89360550225668</v>
      </c>
      <c r="AQ16" s="14">
        <f>'Raw Data (EAM)'!U18/'Population (EAM)'!Q17*10^5</f>
        <v>8.288788005129101</v>
      </c>
      <c r="AR16" s="14">
        <f>'Raw Data (EAM)'!U19/'Population (EAM)'!Q18*10^5</f>
        <v>9.2474035313753422</v>
      </c>
      <c r="AS16" s="14">
        <f>'Raw Data (EAM)'!U20/'Population (EAM)'!Q19*10^5</f>
        <v>9.8899044533505069</v>
      </c>
      <c r="AT16" s="14">
        <f>'Raw Data (EAM)'!U21/'Population (EAM)'!Q20*10^5</f>
        <v>9.7679639479350975</v>
      </c>
      <c r="AU16" s="14">
        <f>'Raw Data (EAM)'!U22/'Population (EAM)'!Q21*10^5</f>
        <v>9.6481482075137741</v>
      </c>
      <c r="AV16" s="14">
        <f>'Raw Data (EAM)'!U23/'Population (EAM)'!Q22*10^5</f>
        <v>10.78754034671708</v>
      </c>
      <c r="AW16" s="14">
        <f>'Raw Data (EAM)'!U24/'Population (EAM)'!Q23*10^5</f>
        <v>10.650031960745915</v>
      </c>
      <c r="AX16" s="14">
        <f>'Raw Data (EAM)'!U25/'Population (EAM)'!Q24*10^5</f>
        <v>10.074831469478534</v>
      </c>
      <c r="AY16" s="14">
        <f>'Raw Data (EAM)'!U26/'Population (EAM)'!Q25*10^5</f>
        <v>9.8830815917143404</v>
      </c>
      <c r="AZ16" s="14">
        <f>'Raw Data (EAM)'!U27/'Population (EAM)'!Q26*10^5</f>
        <v>11.108307388548127</v>
      </c>
      <c r="BA16" s="14">
        <f>'Raw Data (EAM)'!U28/'Population (EAM)'!Q27*10^5</f>
        <v>11.829163775307006</v>
      </c>
      <c r="BB16" s="14">
        <f>'Raw Data (EAM)'!U29/'Population (EAM)'!Q28*10^5</f>
        <v>11.491078312973952</v>
      </c>
      <c r="BC16" s="14">
        <f>'Raw Data (EAM)'!U30/'Population (EAM)'!Q29*10^5</f>
        <v>12.700404636658003</v>
      </c>
      <c r="BD16" s="14">
        <f>'Raw Data (EAM)'!U31/'Population (EAM)'!Q30*10^5</f>
        <v>13.355222461013051</v>
      </c>
      <c r="BE16" s="14">
        <f>'Raw Data (EAM)'!U32/'Population (EAM)'!Q31*10^5</f>
        <v>12.20952152210188</v>
      </c>
      <c r="BF16" s="14">
        <f>'Raw Data (EAM)'!U33/'Population (EAM)'!Q32*10^5</f>
        <v>13.083253974399961</v>
      </c>
      <c r="BG16" s="14">
        <f>'Raw Data (EAM)'!U34/'Population (EAM)'!Q33*10^5</f>
        <v>14.9697867818365</v>
      </c>
      <c r="BH16" s="14">
        <f>'Raw Data (EAM)'!U35/'Population (EAM)'!Q34*10^5</f>
        <v>14.862237507717236</v>
      </c>
      <c r="BI16" s="14">
        <f>'Raw Data (EAM)'!U36/'Population (EAM)'!Q35*10^5</f>
        <v>15.811999113317562</v>
      </c>
      <c r="BJ16" s="14">
        <f>'Raw Data (EAM)'!U37/'Population (EAM)'!Q36*10^5</f>
        <v>15.207234633149973</v>
      </c>
      <c r="BK16" s="14">
        <f>'Raw Data (EAM)'!U38/'Population (EAM)'!Q37*10^5</f>
        <v>16.337534937049206</v>
      </c>
      <c r="BL16" s="14">
        <f>'Raw Data (EAM)'!U39/'Population (EAM)'!Q38*10^5</f>
        <v>16.535170155618793</v>
      </c>
      <c r="BM16" s="14">
        <f>'Raw Data (EAM)'!U40/'Population (EAM)'!Q39*10^5</f>
        <v>17.769145715915055</v>
      </c>
      <c r="BN16" s="14">
        <f>'Raw Data (EAM)'!U41/'Population (EAM)'!Q40*10^5</f>
        <v>15.80713330260895</v>
      </c>
      <c r="BO16" s="14">
        <f>'Raw Data (EAM)'!U42/'Population (EAM)'!Q41*10^5</f>
        <v>17.430675029036511</v>
      </c>
      <c r="BP16" s="14">
        <f>'Raw Data (EAM)'!U43/'Population (EAM)'!Q42*10^5</f>
        <v>18.380178638569717</v>
      </c>
      <c r="BQ16" s="14">
        <f>'Raw Data (EAM)'!U44/'Population (EAM)'!Q43*10^5</f>
        <v>18.422310765070943</v>
      </c>
      <c r="BR16" s="14">
        <f>'Raw Data (EAM)'!U45/'Population (EAM)'!Q44*10^5</f>
        <v>18.050623547110618</v>
      </c>
      <c r="BS16" s="14">
        <f>'Raw Data (EAM)'!U46/'Population (EAM)'!Q45*10^5</f>
        <v>18.992181609456171</v>
      </c>
      <c r="BT16" s="14">
        <f>'Raw Data (EAM)'!U47/'Population (EAM)'!Q46*10^5</f>
        <v>18.146560224222544</v>
      </c>
      <c r="BU16" s="14">
        <f>'Raw Data (EAM)'!U48/'Population (EAM)'!Q47*10^5</f>
        <v>19.231714371667135</v>
      </c>
      <c r="BV16" s="14">
        <f>'Raw Data (EAM)'!U49/'Population (EAM)'!Q48*10^5</f>
        <v>16.996398167339628</v>
      </c>
      <c r="BW16" s="14">
        <f>'Raw Data (EAM)'!U50/'Population (EAM)'!Q49*10^5</f>
        <v>19.546476288459257</v>
      </c>
      <c r="BX16" s="14">
        <f>'Raw Data (EAM)'!U51/'Population (EAM)'!Q50*10^5</f>
        <v>18.291561520757607</v>
      </c>
      <c r="BY16" s="14">
        <f>'Raw Data (EAM)'!U52/'Population (EAM)'!Q51*10^5</f>
        <v>18.98945761590414</v>
      </c>
      <c r="BZ16" s="14">
        <f>'Raw Data (EAM)'!U53/'Population (EAM)'!Q52*10^5</f>
        <v>20.28211925662054</v>
      </c>
      <c r="CA16" s="14">
        <f>'Raw Data (EAM)'!U54/'Population (EAM)'!Q53*10^5</f>
        <v>19.936114405941314</v>
      </c>
      <c r="CB16" s="14">
        <f>'Raw Data (EAM)'!U55/'Population (EAM)'!Q54*10^5</f>
        <v>18.309940358678677</v>
      </c>
      <c r="CC16" s="14">
        <f>'Raw Data (EAM)'!U56/'Population (EAM)'!Q55*10^5</f>
        <v>20.474656677131073</v>
      </c>
      <c r="CD16" s="14">
        <f>'Raw Data (EAM)'!U57/'Population (EAM)'!Q56*10^5</f>
        <v>19.827888172266071</v>
      </c>
      <c r="CE16" s="14">
        <f>'Raw Data (EAM)'!U58/'Population (EAM)'!Q57*10^5</f>
        <v>20.881617529646771</v>
      </c>
      <c r="CF16" s="14">
        <f>'Raw Data (EAM)'!U59/'Population (EAM)'!Q58*10^5</f>
        <v>19.694268403610945</v>
      </c>
      <c r="CG16" s="14">
        <f>'Raw Data (EAM)'!U60/'Population (EAM)'!Q59*10^5</f>
        <v>19.247621297991106</v>
      </c>
      <c r="CH16" s="14">
        <f>'Raw Data (EAM)'!U61/'Population (EAM)'!Q60*10^5</f>
        <v>19.995846380048501</v>
      </c>
      <c r="CI16" s="14">
        <f>'Raw Data (EAM)'!U62/'Population (EAM)'!Q61*10^5</f>
        <v>20.62658992265418</v>
      </c>
      <c r="CJ16" s="14">
        <f>'Raw Data (EAM)'!U63/'Population (EAM)'!Q62*10^5</f>
        <v>18.37687987118796</v>
      </c>
      <c r="CK16" s="14">
        <f>'Raw Data (EAM)'!U64/'Population (EAM)'!Q63*10^5</f>
        <v>20.573736184541126</v>
      </c>
      <c r="CL16" s="14">
        <f>'Raw Data (EAM)'!U65/'Population (EAM)'!Q64*10^5</f>
        <v>21.737572480530755</v>
      </c>
      <c r="CM16" s="14">
        <f>'Raw Data (EAM)'!U66/'Population (EAM)'!Q65*10^5</f>
        <v>19.995393557975675</v>
      </c>
      <c r="CN16" s="14">
        <f>'Raw Data (EAM)'!U67/'Population (EAM)'!Q66*10^5</f>
        <v>19.934535238612284</v>
      </c>
      <c r="CO16" s="14">
        <f>'Raw Data (EAM)'!U68/'Population (EAM)'!Q67*10^5</f>
        <v>20.114354920359311</v>
      </c>
      <c r="CP16" s="14">
        <f>'Raw Data (EAM)'!U69/'Population (EAM)'!Q68*10^5</f>
        <v>20.961361218426884</v>
      </c>
      <c r="CQ16" s="14">
        <f>'Raw Data (EAM)'!U70/'Population (EAM)'!Q69*10^5</f>
        <v>21.008946030852766</v>
      </c>
      <c r="CR16" s="14">
        <f>'Raw Data (EAM)'!U71/'Population (EAM)'!Q70*10^5</f>
        <v>20.599514852066111</v>
      </c>
      <c r="CS16" s="14">
        <f>'Raw Data (EAM)'!U72/'Population (EAM)'!Q71*10^5</f>
        <v>21.917661730113142</v>
      </c>
      <c r="CT16" s="14">
        <f>'Raw Data (EAM)'!U73/'Population (EAM)'!Q72*10^5</f>
        <v>22.319936087285281</v>
      </c>
      <c r="CU16" s="36">
        <f>'Raw Data (EAM)'!U74/'Population (EAM)'!Q73*10^5</f>
        <v>23.212796235470407</v>
      </c>
      <c r="CV16" s="36">
        <f>'Raw Data (EAM)'!U75/'Population (EAM)'!Q74*10^5</f>
        <v>22.958310248445272</v>
      </c>
      <c r="CW16" s="36">
        <f>'Raw Data (EAM)'!U76/'Population (EAM)'!Q75*10^5</f>
        <v>23.211843843321056</v>
      </c>
      <c r="CX16" s="36">
        <f>'Raw Data (EAM)'!U77/'Population (EAM)'!Q76*10^5</f>
        <v>22.67279425027959</v>
      </c>
      <c r="CY16" s="36">
        <f>'Raw Data (EAM)'!U78/'Population (EAM)'!Q77*10^5</f>
        <v>23.223420845001471</v>
      </c>
      <c r="CZ16" s="36">
        <f>'Raw Data (EAM)'!U79/'Population (EAM)'!Q78*10^5</f>
        <v>23.796015576866719</v>
      </c>
      <c r="DD16" s="7"/>
      <c r="DI16" s="7"/>
      <c r="DN16" s="7"/>
      <c r="DS16" s="7"/>
      <c r="DX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4" customFormat="1" ht="17.100000000000001" customHeight="1">
      <c r="A17" s="34">
        <v>72.5</v>
      </c>
      <c r="AF17" s="14">
        <f>'Raw Data (EAM)'!V12/'Population (EAM)'!R11*10^5</f>
        <v>6.6540528676598614</v>
      </c>
      <c r="AG17" s="14">
        <f>'Raw Data (EAM)'!V13/'Population (EAM)'!R12*10^5</f>
        <v>8.6572216378597613</v>
      </c>
      <c r="AH17" s="14">
        <f>'Raw Data (EAM)'!V14/'Population (EAM)'!R13*10^5</f>
        <v>7.8691864825417781</v>
      </c>
      <c r="AI17" s="14">
        <f>'Raw Data (EAM)'!V15/'Population (EAM)'!R14*10^5</f>
        <v>7.8784494704323604</v>
      </c>
      <c r="AJ17" s="14">
        <f>'Raw Data (EAM)'!V16/'Population (EAM)'!R15*10^5</f>
        <v>7.5183846617876773</v>
      </c>
      <c r="AK17" s="14">
        <f>'Raw Data (EAM)'!V17/'Population (EAM)'!R16*10^5</f>
        <v>7.882344829545592</v>
      </c>
      <c r="AL17" s="14">
        <f>'Raw Data (EAM)'!V18/'Population (EAM)'!R17*10^5</f>
        <v>8.9607658783503314</v>
      </c>
      <c r="AM17" s="14">
        <f>'Raw Data (EAM)'!V19/'Population (EAM)'!R18*10^5</f>
        <v>8.4544838769676982</v>
      </c>
      <c r="AN17" s="14">
        <f>'Raw Data (EAM)'!V20/'Population (EAM)'!R19*10^5</f>
        <v>9.1808250425608424</v>
      </c>
      <c r="AO17" s="14">
        <f>'Raw Data (EAM)'!V21/'Population (EAM)'!R20*10^5</f>
        <v>10.249157821140278</v>
      </c>
      <c r="AP17" s="14">
        <f>'Raw Data (EAM)'!V22/'Population (EAM)'!R21*10^5</f>
        <v>10.596698177732732</v>
      </c>
      <c r="AQ17" s="14">
        <f>'Raw Data (EAM)'!V23/'Population (EAM)'!R22*10^5</f>
        <v>11.487891627204903</v>
      </c>
      <c r="AR17" s="14">
        <f>'Raw Data (EAM)'!V24/'Population (EAM)'!R23*10^5</f>
        <v>9.4290743291833223</v>
      </c>
      <c r="AS17" s="14">
        <f>'Raw Data (EAM)'!V25/'Population (EAM)'!R24*10^5</f>
        <v>10.048543685363464</v>
      </c>
      <c r="AT17" s="14">
        <f>'Raw Data (EAM)'!V26/'Population (EAM)'!R25*10^5</f>
        <v>10.68543478350883</v>
      </c>
      <c r="AU17" s="14">
        <f>'Raw Data (EAM)'!V27/'Population (EAM)'!R26*10^5</f>
        <v>9.474431392700545</v>
      </c>
      <c r="AV17" s="14">
        <f>'Raw Data (EAM)'!V28/'Population (EAM)'!R27*10^5</f>
        <v>13.143835413429123</v>
      </c>
      <c r="AW17" s="14">
        <f>'Raw Data (EAM)'!V29/'Population (EAM)'!R28*10^5</f>
        <v>13.032229153130023</v>
      </c>
      <c r="AX17" s="14">
        <f>'Raw Data (EAM)'!V30/'Population (EAM)'!R29*10^5</f>
        <v>14.877488913071488</v>
      </c>
      <c r="AY17" s="14">
        <f>'Raw Data (EAM)'!V31/'Population (EAM)'!R30*10^5</f>
        <v>14.100373824410708</v>
      </c>
      <c r="AZ17" s="14">
        <f>'Raw Data (EAM)'!V32/'Population (EAM)'!R31*10^5</f>
        <v>15.859610308189565</v>
      </c>
      <c r="BA17" s="14">
        <f>'Raw Data (EAM)'!V33/'Population (EAM)'!R32*10^5</f>
        <v>14.6831349155203</v>
      </c>
      <c r="BB17" s="14">
        <f>'Raw Data (EAM)'!V34/'Population (EAM)'!R33*10^5</f>
        <v>14.099283898468018</v>
      </c>
      <c r="BC17" s="14">
        <f>'Raw Data (EAM)'!V35/'Population (EAM)'!R34*10^5</f>
        <v>15.388711800305881</v>
      </c>
      <c r="BD17" s="14">
        <f>'Raw Data (EAM)'!V36/'Population (EAM)'!R35*10^5</f>
        <v>14.146351126837596</v>
      </c>
      <c r="BE17" s="14">
        <f>'Raw Data (EAM)'!V37/'Population (EAM)'!R36*10^5</f>
        <v>17.858230501273429</v>
      </c>
      <c r="BF17" s="14">
        <f>'Raw Data (EAM)'!V38/'Population (EAM)'!R37*10^5</f>
        <v>17.90489479229328</v>
      </c>
      <c r="BG17" s="14">
        <f>'Raw Data (EAM)'!V39/'Population (EAM)'!R38*10^5</f>
        <v>17.461289957160904</v>
      </c>
      <c r="BH17" s="14">
        <f>'Raw Data (EAM)'!V40/'Population (EAM)'!R39*10^5</f>
        <v>17.561275945271923</v>
      </c>
      <c r="BI17" s="14">
        <f>'Raw Data (EAM)'!V41/'Population (EAM)'!R40*10^5</f>
        <v>19.309232374988138</v>
      </c>
      <c r="BJ17" s="14">
        <f>'Raw Data (EAM)'!V42/'Population (EAM)'!R41*10^5</f>
        <v>18.7477609367232</v>
      </c>
      <c r="BK17" s="14">
        <f>'Raw Data (EAM)'!V43/'Population (EAM)'!R42*10^5</f>
        <v>20.616889684983864</v>
      </c>
      <c r="BL17" s="14">
        <f>'Raw Data (EAM)'!V44/'Population (EAM)'!R43*10^5</f>
        <v>19.496432511638883</v>
      </c>
      <c r="BM17" s="14">
        <f>'Raw Data (EAM)'!V45/'Population (EAM)'!R44*10^5</f>
        <v>21.425797552995373</v>
      </c>
      <c r="BN17" s="14">
        <f>'Raw Data (EAM)'!V46/'Population (EAM)'!R45*10^5</f>
        <v>20.83690446752988</v>
      </c>
      <c r="BO17" s="14">
        <f>'Raw Data (EAM)'!V47/'Population (EAM)'!R46*10^5</f>
        <v>22.49007086432448</v>
      </c>
      <c r="BP17" s="14">
        <f>'Raw Data (EAM)'!V48/'Population (EAM)'!R47*10^5</f>
        <v>22.282543798053876</v>
      </c>
      <c r="BQ17" s="14">
        <f>'Raw Data (EAM)'!V49/'Population (EAM)'!R48*10^5</f>
        <v>24.233622219227847</v>
      </c>
      <c r="BR17" s="14">
        <f>'Raw Data (EAM)'!V50/'Population (EAM)'!R49*10^5</f>
        <v>23.564098786382345</v>
      </c>
      <c r="BS17" s="14">
        <f>'Raw Data (EAM)'!V51/'Population (EAM)'!R50*10^5</f>
        <v>21.875987457767192</v>
      </c>
      <c r="BT17" s="14">
        <f>'Raw Data (EAM)'!V52/'Population (EAM)'!R51*10^5</f>
        <v>22.946848430382158</v>
      </c>
      <c r="BU17" s="14">
        <f>'Raw Data (EAM)'!V53/'Population (EAM)'!R52*10^5</f>
        <v>23.468038928134973</v>
      </c>
      <c r="BV17" s="14">
        <f>'Raw Data (EAM)'!V54/'Population (EAM)'!R53*10^5</f>
        <v>24.689547967625874</v>
      </c>
      <c r="BW17" s="14">
        <f>'Raw Data (EAM)'!V55/'Population (EAM)'!R54*10^5</f>
        <v>23.734571439143494</v>
      </c>
      <c r="BX17" s="14">
        <f>'Raw Data (EAM)'!V56/'Population (EAM)'!R55*10^5</f>
        <v>23.486853625130895</v>
      </c>
      <c r="BY17" s="14">
        <f>'Raw Data (EAM)'!V57/'Population (EAM)'!R56*10^5</f>
        <v>23.641613519742023</v>
      </c>
      <c r="BZ17" s="14">
        <f>'Raw Data (EAM)'!V58/'Population (EAM)'!R57*10^5</f>
        <v>22.703684625510498</v>
      </c>
      <c r="CA17" s="14">
        <f>'Raw Data (EAM)'!V59/'Population (EAM)'!R58*10^5</f>
        <v>24.834027789758256</v>
      </c>
      <c r="CB17" s="14">
        <f>'Raw Data (EAM)'!V60/'Population (EAM)'!R59*10^5</f>
        <v>25.786000167097825</v>
      </c>
      <c r="CC17" s="14">
        <f>'Raw Data (EAM)'!V61/'Population (EAM)'!R60*10^5</f>
        <v>24.864760861682367</v>
      </c>
      <c r="CD17" s="14">
        <f>'Raw Data (EAM)'!V62/'Population (EAM)'!R61*10^5</f>
        <v>25.768959465008106</v>
      </c>
      <c r="CE17" s="14">
        <f>'Raw Data (EAM)'!V63/'Population (EAM)'!R62*10^5</f>
        <v>24.307182590680092</v>
      </c>
      <c r="CF17" s="14">
        <f>'Raw Data (EAM)'!V64/'Population (EAM)'!R63*10^5</f>
        <v>26.017180114511728</v>
      </c>
      <c r="CG17" s="14">
        <f>'Raw Data (EAM)'!V65/'Population (EAM)'!R64*10^5</f>
        <v>25.464837566966299</v>
      </c>
      <c r="CH17" s="14">
        <f>'Raw Data (EAM)'!V66/'Population (EAM)'!R65*10^5</f>
        <v>28.33112120267041</v>
      </c>
      <c r="CI17" s="14">
        <f>'Raw Data (EAM)'!V67/'Population (EAM)'!R66*10^5</f>
        <v>25.538422339789669</v>
      </c>
      <c r="CJ17" s="14">
        <f>'Raw Data (EAM)'!V68/'Population (EAM)'!R67*10^5</f>
        <v>26.443017415805556</v>
      </c>
      <c r="CK17" s="14">
        <f>'Raw Data (EAM)'!V69/'Population (EAM)'!R68*10^5</f>
        <v>27.353325469463325</v>
      </c>
      <c r="CL17" s="14">
        <f>'Raw Data (EAM)'!V70/'Population (EAM)'!R69*10^5</f>
        <v>27.154497996629878</v>
      </c>
      <c r="CM17" s="14">
        <f>'Raw Data (EAM)'!V71/'Population (EAM)'!R70*10^5</f>
        <v>29.054664368601724</v>
      </c>
      <c r="CN17" s="14">
        <f>'Raw Data (EAM)'!V72/'Population (EAM)'!R71*10^5</f>
        <v>26.993675616530663</v>
      </c>
      <c r="CO17" s="14">
        <f>'Raw Data (EAM)'!V73/'Population (EAM)'!R72*10^5</f>
        <v>28.2915200205777</v>
      </c>
      <c r="CP17" s="36">
        <f>'Raw Data (EAM)'!V74/'Population (EAM)'!R73*10^5</f>
        <v>29.883985881180543</v>
      </c>
      <c r="CQ17" s="36">
        <f>'Raw Data (EAM)'!V75/'Population (EAM)'!R74*10^5</f>
        <v>30.895089316246178</v>
      </c>
      <c r="CR17" s="36">
        <f>'Raw Data (EAM)'!V76/'Population (EAM)'!R75*10^5</f>
        <v>28.435528144590567</v>
      </c>
      <c r="CS17" s="36">
        <f>'Raw Data (EAM)'!V77/'Population (EAM)'!R76*10^5</f>
        <v>28.349766179451418</v>
      </c>
      <c r="CT17" s="36">
        <f>'Raw Data (EAM)'!V78/'Population (EAM)'!R77*10^5</f>
        <v>30.329483456618949</v>
      </c>
      <c r="CU17" s="36">
        <f>'Raw Data (EAM)'!V79/'Population (EAM)'!R78*10^5</f>
        <v>30.381995162251542</v>
      </c>
      <c r="CY17" s="7"/>
      <c r="DD17" s="7"/>
      <c r="DI17" s="7"/>
      <c r="DN17" s="7"/>
      <c r="DS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4" customFormat="1" ht="17.100000000000001" customHeight="1">
      <c r="A18" s="34">
        <v>77.5</v>
      </c>
      <c r="AA18" s="14">
        <f>'Raw Data (EAM)'!W12/'Population (EAM)'!S11*10^5</f>
        <v>8.1320000388921745</v>
      </c>
      <c r="AB18" s="14">
        <f>'Raw Data (EAM)'!W13/'Population (EAM)'!S12*10^5</f>
        <v>7.2111051018568588</v>
      </c>
      <c r="AC18" s="14">
        <f>'Raw Data (EAM)'!W14/'Population (EAM)'!S13*10^5</f>
        <v>8.1443308393397764</v>
      </c>
      <c r="AD18" s="14">
        <f>'Raw Data (EAM)'!W15/'Population (EAM)'!S14*10^5</f>
        <v>6.5562490263189694</v>
      </c>
      <c r="AE18" s="14">
        <f>'Raw Data (EAM)'!W16/'Population (EAM)'!S15*10^5</f>
        <v>9.9783047464981447</v>
      </c>
      <c r="AF18" s="14">
        <f>'Raw Data (EAM)'!W17/'Population (EAM)'!S16*10^5</f>
        <v>7.9416109234211048</v>
      </c>
      <c r="AG18" s="14">
        <f>'Raw Data (EAM)'!W18/'Population (EAM)'!S17*10^5</f>
        <v>8.9633832987413129</v>
      </c>
      <c r="AH18" s="14">
        <f>'Raw Data (EAM)'!W19/'Population (EAM)'!S18*10^5</f>
        <v>7.2362988335364591</v>
      </c>
      <c r="AI18" s="14">
        <f>'Raw Data (EAM)'!W20/'Population (EAM)'!S19*10^5</f>
        <v>9.2784098770310521</v>
      </c>
      <c r="AJ18" s="14">
        <f>'Raw Data (EAM)'!W21/'Population (EAM)'!S20*10^5</f>
        <v>9.9892648700196851</v>
      </c>
      <c r="AK18" s="14">
        <f>'Raw Data (EAM)'!W22/'Population (EAM)'!S21*10^5</f>
        <v>10.670719078365829</v>
      </c>
      <c r="AL18" s="14">
        <f>'Raw Data (EAM)'!W23/'Population (EAM)'!S22*10^5</f>
        <v>11.612429777014977</v>
      </c>
      <c r="AM18" s="14">
        <f>'Raw Data (EAM)'!W24/'Population (EAM)'!S23*10^5</f>
        <v>10.651748073627731</v>
      </c>
      <c r="AN18" s="14">
        <f>'Raw Data (EAM)'!W25/'Population (EAM)'!S24*10^5</f>
        <v>10.729614134339025</v>
      </c>
      <c r="AO18" s="14">
        <f>'Raw Data (EAM)'!W26/'Population (EAM)'!S25*10^5</f>
        <v>11.565865574752197</v>
      </c>
      <c r="AP18" s="14">
        <f>'Raw Data (EAM)'!W27/'Population (EAM)'!S26*10^5</f>
        <v>11.548640179955004</v>
      </c>
      <c r="AQ18" s="14">
        <f>'Raw Data (EAM)'!W28/'Population (EAM)'!S27*10^5</f>
        <v>11.544549018627606</v>
      </c>
      <c r="AR18" s="14">
        <f>'Raw Data (EAM)'!W29/'Population (EAM)'!S28*10^5</f>
        <v>14.806762390445803</v>
      </c>
      <c r="AS18" s="14">
        <f>'Raw Data (EAM)'!W30/'Population (EAM)'!S29*10^5</f>
        <v>15.413824496791927</v>
      </c>
      <c r="AT18" s="14">
        <f>'Raw Data (EAM)'!W31/'Population (EAM)'!S30*10^5</f>
        <v>15.786388861782928</v>
      </c>
      <c r="AU18" s="14">
        <f>'Raw Data (EAM)'!W32/'Population (EAM)'!S31*10^5</f>
        <v>14.57000329802432</v>
      </c>
      <c r="AV18" s="14">
        <f>'Raw Data (EAM)'!W33/'Population (EAM)'!S32*10^5</f>
        <v>15.9311196981474</v>
      </c>
      <c r="AW18" s="14">
        <f>'Raw Data (EAM)'!W34/'Population (EAM)'!S33*10^5</f>
        <v>15.390969822640779</v>
      </c>
      <c r="AX18" s="14">
        <f>'Raw Data (EAM)'!W35/'Population (EAM)'!S34*10^5</f>
        <v>15.30979738287577</v>
      </c>
      <c r="AY18" s="14">
        <f>'Raw Data (EAM)'!W36/'Population (EAM)'!S35*10^5</f>
        <v>19.546291646797062</v>
      </c>
      <c r="AZ18" s="14">
        <f>'Raw Data (EAM)'!W37/'Population (EAM)'!S36*10^5</f>
        <v>16.600813230498137</v>
      </c>
      <c r="BA18" s="14">
        <f>'Raw Data (EAM)'!W38/'Population (EAM)'!S37*10^5</f>
        <v>16.493071668953981</v>
      </c>
      <c r="BB18" s="14">
        <f>'Raw Data (EAM)'!W39/'Population (EAM)'!S38*10^5</f>
        <v>18.314795158978171</v>
      </c>
      <c r="BC18" s="14">
        <f>'Raw Data (EAM)'!W40/'Population (EAM)'!S39*10^5</f>
        <v>18.555871482358103</v>
      </c>
      <c r="BD18" s="14">
        <f>'Raw Data (EAM)'!W41/'Population (EAM)'!S40*10^5</f>
        <v>19.116394345575223</v>
      </c>
      <c r="BE18" s="14">
        <f>'Raw Data (EAM)'!W42/'Population (EAM)'!S41*10^5</f>
        <v>20.627024886276338</v>
      </c>
      <c r="BF18" s="14">
        <f>'Raw Data (EAM)'!W43/'Population (EAM)'!S42*10^5</f>
        <v>21.3324423804366</v>
      </c>
      <c r="BG18" s="14">
        <f>'Raw Data (EAM)'!W44/'Population (EAM)'!S43*10^5</f>
        <v>20.397183752680395</v>
      </c>
      <c r="BH18" s="14">
        <f>'Raw Data (EAM)'!W45/'Population (EAM)'!S44*10^5</f>
        <v>24.52708488892916</v>
      </c>
      <c r="BI18" s="14">
        <f>'Raw Data (EAM)'!W46/'Population (EAM)'!S45*10^5</f>
        <v>23.942809058610763</v>
      </c>
      <c r="BJ18" s="14">
        <f>'Raw Data (EAM)'!W47/'Population (EAM)'!S46*10^5</f>
        <v>21.863589227666434</v>
      </c>
      <c r="BK18" s="14">
        <f>'Raw Data (EAM)'!W48/'Population (EAM)'!S47*10^5</f>
        <v>24.610583855099019</v>
      </c>
      <c r="BL18" s="14">
        <f>'Raw Data (EAM)'!W49/'Population (EAM)'!S48*10^5</f>
        <v>23.455717975188225</v>
      </c>
      <c r="BM18" s="14">
        <f>'Raw Data (EAM)'!W50/'Population (EAM)'!S49*10^5</f>
        <v>25.932827331923317</v>
      </c>
      <c r="BN18" s="14">
        <f>'Raw Data (EAM)'!W51/'Population (EAM)'!S50*10^5</f>
        <v>27.538460561351918</v>
      </c>
      <c r="BO18" s="14">
        <f>'Raw Data (EAM)'!W52/'Population (EAM)'!S51*10^5</f>
        <v>26.824497343908256</v>
      </c>
      <c r="BP18" s="14">
        <f>'Raw Data (EAM)'!W53/'Population (EAM)'!S52*10^5</f>
        <v>28.294070044285366</v>
      </c>
      <c r="BQ18" s="14">
        <f>'Raw Data (EAM)'!W54/'Population (EAM)'!S53*10^5</f>
        <v>29.794212421297029</v>
      </c>
      <c r="BR18" s="14">
        <f>'Raw Data (EAM)'!W55/'Population (EAM)'!S54*10^5</f>
        <v>27.396636860274985</v>
      </c>
      <c r="BS18" s="14">
        <f>'Raw Data (EAM)'!W56/'Population (EAM)'!S55*10^5</f>
        <v>29.16508701850054</v>
      </c>
      <c r="BT18" s="14">
        <f>'Raw Data (EAM)'!W57/'Population (EAM)'!S56*10^5</f>
        <v>28.442794003917712</v>
      </c>
      <c r="BU18" s="14">
        <f>'Raw Data (EAM)'!W58/'Population (EAM)'!S57*10^5</f>
        <v>26.213823326497877</v>
      </c>
      <c r="BV18" s="14">
        <f>'Raw Data (EAM)'!W59/'Population (EAM)'!S58*10^5</f>
        <v>27.695784560476067</v>
      </c>
      <c r="BW18" s="14">
        <f>'Raw Data (EAM)'!W60/'Population (EAM)'!S59*10^5</f>
        <v>29.190262629772395</v>
      </c>
      <c r="BX18" s="14">
        <f>'Raw Data (EAM)'!W61/'Population (EAM)'!S60*10^5</f>
        <v>28.350421657163341</v>
      </c>
      <c r="BY18" s="14">
        <f>'Raw Data (EAM)'!W62/'Population (EAM)'!S61*10^5</f>
        <v>30.694068981785325</v>
      </c>
      <c r="BZ18" s="14">
        <f>'Raw Data (EAM)'!W63/'Population (EAM)'!S62*10^5</f>
        <v>32.762186113804674</v>
      </c>
      <c r="CA18" s="14">
        <f>'Raw Data (EAM)'!W64/'Population (EAM)'!S63*10^5</f>
        <v>33.115451373015873</v>
      </c>
      <c r="CB18" s="14">
        <f>'Raw Data (EAM)'!W65/'Population (EAM)'!S64*10^5</f>
        <v>32.279067899610773</v>
      </c>
      <c r="CC18" s="14">
        <f>'Raw Data (EAM)'!W66/'Population (EAM)'!S65*10^5</f>
        <v>30.553214362630715</v>
      </c>
      <c r="CD18" s="14">
        <f>'Raw Data (EAM)'!W67/'Population (EAM)'!S66*10^5</f>
        <v>32.154975676349679</v>
      </c>
      <c r="CE18" s="14">
        <f>'Raw Data (EAM)'!W68/'Population (EAM)'!S67*10^5</f>
        <v>30.782551205771657</v>
      </c>
      <c r="CF18" s="14">
        <f>'Raw Data (EAM)'!W69/'Population (EAM)'!S68*10^5</f>
        <v>34.578962830884734</v>
      </c>
      <c r="CG18" s="14">
        <f>'Raw Data (EAM)'!W70/'Population (EAM)'!S69*10^5</f>
        <v>32.99317500653936</v>
      </c>
      <c r="CH18" s="14">
        <f>'Raw Data (EAM)'!W71/'Population (EAM)'!S70*10^5</f>
        <v>33.180725393190002</v>
      </c>
      <c r="CI18" s="14">
        <f>'Raw Data (EAM)'!W72/'Population (EAM)'!S71*10^5</f>
        <v>34.727686770475543</v>
      </c>
      <c r="CJ18" s="14">
        <f>'Raw Data (EAM)'!W73/'Population (EAM)'!S72*10^5</f>
        <v>33.336066062525219</v>
      </c>
      <c r="CK18" s="36">
        <f>'Raw Data (EAM)'!W74/'Population (EAM)'!S73*10^5</f>
        <v>37.401163323019937</v>
      </c>
      <c r="CL18" s="36">
        <f>'Raw Data (EAM)'!W75/'Population (EAM)'!S74*10^5</f>
        <v>34.717523680649528</v>
      </c>
      <c r="CM18" s="36">
        <f>'Raw Data (EAM)'!W76/'Population (EAM)'!S75*10^5</f>
        <v>37.885273795550212</v>
      </c>
      <c r="CN18" s="36">
        <f>'Raw Data (EAM)'!W77/'Population (EAM)'!S76*10^5</f>
        <v>39.8962616353991</v>
      </c>
      <c r="CO18" s="36">
        <f>'Raw Data (EAM)'!W78/'Population (EAM)'!S77*10^5</f>
        <v>35.326020131537703</v>
      </c>
      <c r="CP18" s="36">
        <f>'Raw Data (EAM)'!W79/'Population (EAM)'!S78*10^5</f>
        <v>37.365424023889695</v>
      </c>
      <c r="CT18" s="7"/>
      <c r="CY18" s="7"/>
      <c r="DD18" s="7"/>
      <c r="DI18" s="7"/>
      <c r="DN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4" customFormat="1" ht="17.100000000000001" customHeight="1">
      <c r="A19" s="34">
        <v>82.5</v>
      </c>
      <c r="V19" s="14">
        <f>'Raw Data (EAM)'!X12/'Population (EAM)'!T11*10^5</f>
        <v>7.7356044085577889</v>
      </c>
      <c r="W19" s="14">
        <f>'Raw Data (EAM)'!X13/'Population (EAM)'!T12*10^5</f>
        <v>8.1542934127490607</v>
      </c>
      <c r="X19" s="14">
        <f>'Raw Data (EAM)'!X14/'Population (EAM)'!T13*10^5</f>
        <v>5.4327896016407022</v>
      </c>
      <c r="Y19" s="14">
        <f>'Raw Data (EAM)'!X15/'Population (EAM)'!T14*10^5</f>
        <v>8.5316575051411139</v>
      </c>
      <c r="Z19" s="14">
        <f>'Raw Data (EAM)'!X16/'Population (EAM)'!T15*10^5</f>
        <v>6.0842701841860691</v>
      </c>
      <c r="AA19" s="14">
        <f>'Raw Data (EAM)'!X17/'Population (EAM)'!T16*10^5</f>
        <v>2.9400990107742868</v>
      </c>
      <c r="AB19" s="14">
        <f>'Raw Data (EAM)'!X18/'Population (EAM)'!T17*10^5</f>
        <v>7.0343532489004605</v>
      </c>
      <c r="AC19" s="14">
        <f>'Raw Data (EAM)'!X19/'Population (EAM)'!T18*10^5</f>
        <v>4.9154568726006422</v>
      </c>
      <c r="AD19" s="14">
        <f>'Raw Data (EAM)'!X20/'Population (EAM)'!T19*10^5</f>
        <v>6.6603455547122081</v>
      </c>
      <c r="AE19" s="14">
        <f>'Raw Data (EAM)'!X21/'Population (EAM)'!T20*10^5</f>
        <v>8.2127513230229088</v>
      </c>
      <c r="AF19" s="14">
        <f>'Raw Data (EAM)'!X22/'Population (EAM)'!T21*10^5</f>
        <v>7.1681130180263661</v>
      </c>
      <c r="AG19" s="14">
        <f>'Raw Data (EAM)'!X23/'Population (EAM)'!T22*10^5</f>
        <v>8.6558846979221737</v>
      </c>
      <c r="AH19" s="14">
        <f>'Raw Data (EAM)'!X24/'Population (EAM)'!T23*10^5</f>
        <v>7.9615496118508045</v>
      </c>
      <c r="AI19" s="14">
        <f>'Raw Data (EAM)'!X25/'Population (EAM)'!T24*10^5</f>
        <v>6.9988476916545013</v>
      </c>
      <c r="AJ19" s="14">
        <f>'Raw Data (EAM)'!X26/'Population (EAM)'!T25*10^5</f>
        <v>7.7504690860693355</v>
      </c>
      <c r="AK19" s="14">
        <f>'Raw Data (EAM)'!X27/'Population (EAM)'!T26*10^5</f>
        <v>9.2988236313400989</v>
      </c>
      <c r="AL19" s="14">
        <f>'Raw Data (EAM)'!X28/'Population (EAM)'!T27*10^5</f>
        <v>7.5977001238328015</v>
      </c>
      <c r="AM19" s="14">
        <f>'Raw Data (EAM)'!X29/'Population (EAM)'!T28*10^5</f>
        <v>11.858658400696505</v>
      </c>
      <c r="AN19" s="14">
        <f>'Raw Data (EAM)'!X30/'Population (EAM)'!T29*10^5</f>
        <v>12.737012264624337</v>
      </c>
      <c r="AO19" s="14">
        <f>'Raw Data (EAM)'!X31/'Population (EAM)'!T30*10^5</f>
        <v>15.691831340167248</v>
      </c>
      <c r="AP19" s="14">
        <f>'Raw Data (EAM)'!X32/'Population (EAM)'!T31*10^5</f>
        <v>15.891836793453608</v>
      </c>
      <c r="AQ19" s="14">
        <f>'Raw Data (EAM)'!X33/'Population (EAM)'!T32*10^5</f>
        <v>12.979842232902067</v>
      </c>
      <c r="AR19" s="14">
        <f>'Raw Data (EAM)'!X34/'Population (EAM)'!T33*10^5</f>
        <v>16.478491830145884</v>
      </c>
      <c r="AS19" s="14">
        <f>'Raw Data (EAM)'!X35/'Population (EAM)'!T34*10^5</f>
        <v>12.304273101123101</v>
      </c>
      <c r="AT19" s="14">
        <f>'Raw Data (EAM)'!X36/'Population (EAM)'!T35*10^5</f>
        <v>15.10209182769098</v>
      </c>
      <c r="AU19" s="14">
        <f>'Raw Data (EAM)'!X37/'Population (EAM)'!T36*10^5</f>
        <v>14.449678832061361</v>
      </c>
      <c r="AV19" s="14">
        <f>'Raw Data (EAM)'!X38/'Population (EAM)'!T37*10^5</f>
        <v>18.745432474533661</v>
      </c>
      <c r="AW19" s="14">
        <f>'Raw Data (EAM)'!X39/'Population (EAM)'!T38*10^5</f>
        <v>16.949704273294248</v>
      </c>
      <c r="AX19" s="14">
        <f>'Raw Data (EAM)'!X40/'Population (EAM)'!T39*10^5</f>
        <v>16.609816611724611</v>
      </c>
      <c r="AY19" s="14">
        <f>'Raw Data (EAM)'!X41/'Population (EAM)'!T40*10^5</f>
        <v>21.149432413934573</v>
      </c>
      <c r="AZ19" s="14">
        <f>'Raw Data (EAM)'!X42/'Population (EAM)'!T41*10^5</f>
        <v>17.992568582158675</v>
      </c>
      <c r="BA19" s="14">
        <f>'Raw Data (EAM)'!X43/'Population (EAM)'!T42*10^5</f>
        <v>21.078906963622469</v>
      </c>
      <c r="BB19" s="14">
        <f>'Raw Data (EAM)'!X44/'Population (EAM)'!T43*10^5</f>
        <v>19.489094402654892</v>
      </c>
      <c r="BC19" s="14">
        <f>'Raw Data (EAM)'!X45/'Population (EAM)'!T44*10^5</f>
        <v>21.443597523300834</v>
      </c>
      <c r="BD19" s="14">
        <f>'Raw Data (EAM)'!X46/'Population (EAM)'!T45*10^5</f>
        <v>16.172020990392614</v>
      </c>
      <c r="BE19" s="14">
        <f>'Raw Data (EAM)'!X47/'Population (EAM)'!T46*10^5</f>
        <v>20.697761795783808</v>
      </c>
      <c r="BF19" s="14">
        <f>'Raw Data (EAM)'!X48/'Population (EAM)'!T47*10^5</f>
        <v>22.648894257650568</v>
      </c>
      <c r="BG19" s="14">
        <f>'Raw Data (EAM)'!X49/'Population (EAM)'!T48*10^5</f>
        <v>23.498218986783556</v>
      </c>
      <c r="BH19" s="14">
        <f>'Raw Data (EAM)'!X50/'Population (EAM)'!T49*10^5</f>
        <v>26.04023575297672</v>
      </c>
      <c r="BI19" s="14">
        <f>'Raw Data (EAM)'!X51/'Population (EAM)'!T50*10^5</f>
        <v>29.561260311997437</v>
      </c>
      <c r="BJ19" s="14">
        <f>'Raw Data (EAM)'!X52/'Population (EAM)'!T51*10^5</f>
        <v>28.090922960982994</v>
      </c>
      <c r="BK19" s="14">
        <f>'Raw Data (EAM)'!X53/'Population (EAM)'!T52*10^5</f>
        <v>29.579933181638964</v>
      </c>
      <c r="BL19" s="14">
        <f>'Raw Data (EAM)'!X54/'Population (EAM)'!T53*10^5</f>
        <v>29.757401965207364</v>
      </c>
      <c r="BM19" s="14">
        <f>'Raw Data (EAM)'!X55/'Population (EAM)'!T54*10^5</f>
        <v>23.656136890635153</v>
      </c>
      <c r="BN19" s="14">
        <f>'Raw Data (EAM)'!X56/'Population (EAM)'!T55*10^5</f>
        <v>29.126403721181386</v>
      </c>
      <c r="BO19" s="14">
        <f>'Raw Data (EAM)'!X57/'Population (EAM)'!T56*10^5</f>
        <v>24.575087400315336</v>
      </c>
      <c r="BP19" s="14">
        <f>'Raw Data (EAM)'!X58/'Population (EAM)'!T57*10^5</f>
        <v>30.967943085750829</v>
      </c>
      <c r="BQ19" s="14">
        <f>'Raw Data (EAM)'!X59/'Population (EAM)'!T58*10^5</f>
        <v>32.791661332766623</v>
      </c>
      <c r="BR19" s="14">
        <f>'Raw Data (EAM)'!X60/'Population (EAM)'!T59*10^5</f>
        <v>29.375179280991031</v>
      </c>
      <c r="BS19" s="14">
        <f>'Raw Data (EAM)'!X61/'Population (EAM)'!T60*10^5</f>
        <v>32.980778317664566</v>
      </c>
      <c r="BT19" s="14">
        <f>'Raw Data (EAM)'!X62/'Population (EAM)'!T61*10^5</f>
        <v>31.767262124685683</v>
      </c>
      <c r="BU19" s="14">
        <f>'Raw Data (EAM)'!X63/'Population (EAM)'!T62*10^5</f>
        <v>32.666575793636063</v>
      </c>
      <c r="BV19" s="14">
        <f>'Raw Data (EAM)'!X64/'Population (EAM)'!T63*10^5</f>
        <v>34.779165866910617</v>
      </c>
      <c r="BW19" s="14">
        <f>'Raw Data (EAM)'!X65/'Population (EAM)'!T64*10^5</f>
        <v>31.956964947403257</v>
      </c>
      <c r="BX19" s="14">
        <f>'Raw Data (EAM)'!X66/'Population (EAM)'!T65*10^5</f>
        <v>37.144504358292785</v>
      </c>
      <c r="BY19" s="14">
        <f>'Raw Data (EAM)'!X67/'Population (EAM)'!T66*10^5</f>
        <v>35.859124441371698</v>
      </c>
      <c r="BZ19" s="14">
        <f>'Raw Data (EAM)'!X68/'Population (EAM)'!T67*10^5</f>
        <v>38.763523392046046</v>
      </c>
      <c r="CA19" s="14">
        <f>'Raw Data (EAM)'!X69/'Population (EAM)'!T68*10^5</f>
        <v>37.925563394648236</v>
      </c>
      <c r="CB19" s="14">
        <f>'Raw Data (EAM)'!X70/'Population (EAM)'!T69*10^5</f>
        <v>35.820927396509212</v>
      </c>
      <c r="CC19" s="14">
        <f>'Raw Data (EAM)'!X71/'Population (EAM)'!T70*10^5</f>
        <v>39.931571016062591</v>
      </c>
      <c r="CD19" s="14">
        <f>'Raw Data (EAM)'!X72/'Population (EAM)'!T71*10^5</f>
        <v>40.880497254415239</v>
      </c>
      <c r="CE19" s="14">
        <f>'Raw Data (EAM)'!X73/'Population (EAM)'!T72*10^5</f>
        <v>40.364541840177658</v>
      </c>
      <c r="CF19" s="36">
        <f>'Raw Data (EAM)'!X74/'Population (EAM)'!T73*10^5</f>
        <v>45.445986952994026</v>
      </c>
      <c r="CG19" s="36">
        <f>'Raw Data (EAM)'!X75/'Population (EAM)'!T74*10^5</f>
        <v>43.688029479922506</v>
      </c>
      <c r="CH19" s="36">
        <f>'Raw Data (EAM)'!X76/'Population (EAM)'!T75*10^5</f>
        <v>42.966527802806254</v>
      </c>
      <c r="CI19" s="36">
        <f>'Raw Data (EAM)'!X77/'Population (EAM)'!T76*10^5</f>
        <v>45.17439012875041</v>
      </c>
      <c r="CJ19" s="36">
        <f>'Raw Data (EAM)'!X78/'Population (EAM)'!T77*10^5</f>
        <v>44.822772856168775</v>
      </c>
      <c r="CK19" s="36">
        <f>'Raw Data (EAM)'!X79/'Population (EAM)'!T78*10^5</f>
        <v>44.814463023286947</v>
      </c>
      <c r="CO19" s="7"/>
      <c r="CT19" s="7"/>
      <c r="CY19" s="7"/>
      <c r="DD19" s="7"/>
      <c r="DI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14" customFormat="1" ht="17.100000000000001" customHeight="1">
      <c r="A20" s="34">
        <v>87.5</v>
      </c>
      <c r="Q20" s="14">
        <f>'Raw Data (EAM)'!Y12/'Population (EAM)'!U11*10^5</f>
        <v>5.9318783094937739</v>
      </c>
      <c r="R20" s="14">
        <f>'Raw Data (EAM)'!Y13/'Population (EAM)'!U12*10^5</f>
        <v>2.8773169594816226</v>
      </c>
      <c r="S20" s="14">
        <f>'Raw Data (EAM)'!Y14/'Population (EAM)'!U13*10^5</f>
        <v>2.7755111103709749</v>
      </c>
      <c r="T20" s="14">
        <f>'Raw Data (EAM)'!Y15/'Population (EAM)'!U14*10^5</f>
        <v>7.8292867519768956</v>
      </c>
      <c r="U20" s="14">
        <f>'Raw Data (EAM)'!Y16/'Population (EAM)'!U15*10^5</f>
        <v>3.3775368468160383</v>
      </c>
      <c r="V20" s="14">
        <f>'Raw Data (EAM)'!Y17/'Population (EAM)'!U16*10^5</f>
        <v>8.1918196488986101</v>
      </c>
      <c r="W20" s="14">
        <f>'Raw Data (EAM)'!Y18/'Population (EAM)'!U17*10^5</f>
        <v>7.0782818650486243</v>
      </c>
      <c r="X20" s="14">
        <f>'Raw Data (EAM)'!Y19/'Population (EAM)'!U18*10^5</f>
        <v>6.176032362409579</v>
      </c>
      <c r="Y20" s="14">
        <f>'Raw Data (EAM)'!Y20/'Population (EAM)'!U19*10^5</f>
        <v>6.8272589693114707</v>
      </c>
      <c r="Z20" s="14">
        <f>'Raw Data (EAM)'!Y21/'Population (EAM)'!U20*10^5</f>
        <v>2.9262440194887849</v>
      </c>
      <c r="AA20" s="14">
        <f>'Raw Data (EAM)'!Y22/'Population (EAM)'!U21*10^5</f>
        <v>10.48032086047291</v>
      </c>
      <c r="AB20" s="14">
        <f>'Raw Data (EAM)'!Y23/'Population (EAM)'!U22*10^5</f>
        <v>8.7456234377541495</v>
      </c>
      <c r="AC20" s="14">
        <f>'Raw Data (EAM)'!Y24/'Population (EAM)'!U23*10^5</f>
        <v>7.1460047723488502</v>
      </c>
      <c r="AD20" s="14">
        <f>'Raw Data (EAM)'!Y25/'Population (EAM)'!U24*10^5</f>
        <v>10.448321752454477</v>
      </c>
      <c r="AE20" s="14">
        <f>'Raw Data (EAM)'!Y26/'Population (EAM)'!U25*10^5</f>
        <v>7.198908141602165</v>
      </c>
      <c r="AF20" s="14">
        <f>'Raw Data (EAM)'!Y27/'Population (EAM)'!U26*10^5</f>
        <v>7.5208268762695667</v>
      </c>
      <c r="AG20" s="14">
        <f>'Raw Data (EAM)'!Y28/'Population (EAM)'!U27*10^5</f>
        <v>12.30213669717144</v>
      </c>
      <c r="AH20" s="14">
        <f>'Raw Data (EAM)'!Y29/'Population (EAM)'!U28*10^5</f>
        <v>12.864417317581172</v>
      </c>
      <c r="AI20" s="14">
        <f>'Raw Data (EAM)'!Y30/'Population (EAM)'!U29*10^5</f>
        <v>10.396226115859569</v>
      </c>
      <c r="AJ20" s="14">
        <f>'Raw Data (EAM)'!Y31/'Population (EAM)'!U30*10^5</f>
        <v>13.189875512433003</v>
      </c>
      <c r="AK20" s="14">
        <f>'Raw Data (EAM)'!Y32/'Population (EAM)'!U31*10^5</f>
        <v>12.251203778780896</v>
      </c>
      <c r="AL20" s="14">
        <f>'Raw Data (EAM)'!Y33/'Population (EAM)'!U32*10^5</f>
        <v>11.255855683046359</v>
      </c>
      <c r="AM20" s="14">
        <f>'Raw Data (EAM)'!Y34/'Population (EAM)'!U33*10^5</f>
        <v>14.894578878801097</v>
      </c>
      <c r="AN20" s="14">
        <f>'Raw Data (EAM)'!Y35/'Population (EAM)'!U34*10^5</f>
        <v>15.030950659959656</v>
      </c>
      <c r="AO20" s="14">
        <f>'Raw Data (EAM)'!Y36/'Population (EAM)'!U35*10^5</f>
        <v>14.324120468308703</v>
      </c>
      <c r="AP20" s="14">
        <f>'Raw Data (EAM)'!Y37/'Population (EAM)'!U36*10^5</f>
        <v>14.889602997731608</v>
      </c>
      <c r="AQ20" s="14">
        <f>'Raw Data (EAM)'!Y38/'Population (EAM)'!U37*10^5</f>
        <v>14.703513268770838</v>
      </c>
      <c r="AR20" s="14">
        <f>'Raw Data (EAM)'!Y39/'Population (EAM)'!U38*10^5</f>
        <v>14.468761166944654</v>
      </c>
      <c r="AS20" s="14">
        <f>'Raw Data (EAM)'!Y40/'Population (EAM)'!U39*10^5</f>
        <v>12.241092585363869</v>
      </c>
      <c r="AT20" s="14">
        <f>'Raw Data (EAM)'!Y41/'Population (EAM)'!U40*10^5</f>
        <v>17.0782782885355</v>
      </c>
      <c r="AU20" s="14">
        <f>'Raw Data (EAM)'!Y42/'Population (EAM)'!U41*10^5</f>
        <v>13.851904393640455</v>
      </c>
      <c r="AV20" s="14">
        <f>'Raw Data (EAM)'!Y43/'Population (EAM)'!U42*10^5</f>
        <v>16.972438770984219</v>
      </c>
      <c r="AW20" s="14">
        <f>'Raw Data (EAM)'!Y44/'Population (EAM)'!U43*10^5</f>
        <v>18.221162979006966</v>
      </c>
      <c r="AX20" s="14">
        <f>'Raw Data (EAM)'!Y45/'Population (EAM)'!U44*10^5</f>
        <v>14.591703613316207</v>
      </c>
      <c r="AY20" s="14">
        <f>'Raw Data (EAM)'!Y46/'Population (EAM)'!U45*10^5</f>
        <v>17.507933245158632</v>
      </c>
      <c r="AZ20" s="14">
        <f>'Raw Data (EAM)'!Y47/'Population (EAM)'!U46*10^5</f>
        <v>14.972254253408686</v>
      </c>
      <c r="BA20" s="14">
        <f>'Raw Data (EAM)'!Y48/'Population (EAM)'!U47*10^5</f>
        <v>20.651316859126709</v>
      </c>
      <c r="BB20" s="14">
        <f>'Raw Data (EAM)'!Y49/'Population (EAM)'!U48*10^5</f>
        <v>20.541084601700259</v>
      </c>
      <c r="BC20" s="14">
        <f>'Raw Data (EAM)'!Y50/'Population (EAM)'!U49*10^5</f>
        <v>21.518704057566836</v>
      </c>
      <c r="BD20" s="14">
        <f>'Raw Data (EAM)'!Y51/'Population (EAM)'!U50*10^5</f>
        <v>21.662717880656711</v>
      </c>
      <c r="BE20" s="14">
        <f>'Raw Data (EAM)'!Y52/'Population (EAM)'!U51*10^5</f>
        <v>25.494310785208835</v>
      </c>
      <c r="BF20" s="14">
        <f>'Raw Data (EAM)'!Y53/'Population (EAM)'!U52*10^5</f>
        <v>26.3754098888557</v>
      </c>
      <c r="BG20" s="14">
        <f>'Raw Data (EAM)'!Y54/'Population (EAM)'!U53*10^5</f>
        <v>27.167508109969575</v>
      </c>
      <c r="BH20" s="14">
        <f>'Raw Data (EAM)'!Y55/'Population (EAM)'!U54*10^5</f>
        <v>28.44244755387615</v>
      </c>
      <c r="BI20" s="14">
        <f>'Raw Data (EAM)'!Y56/'Population (EAM)'!U55*10^5</f>
        <v>24.360864731689766</v>
      </c>
      <c r="BJ20" s="14">
        <f>'Raw Data (EAM)'!Y57/'Population (EAM)'!U56*10^5</f>
        <v>26.364046597631187</v>
      </c>
      <c r="BK20" s="14">
        <f>'Raw Data (EAM)'!Y58/'Population (EAM)'!U57*10^5</f>
        <v>31.123950611094745</v>
      </c>
      <c r="BL20" s="14">
        <f>'Raw Data (EAM)'!Y59/'Population (EAM)'!U58*10^5</f>
        <v>31.420883361038783</v>
      </c>
      <c r="BM20" s="14">
        <f>'Raw Data (EAM)'!Y60/'Population (EAM)'!U59*10^5</f>
        <v>32.481090542575352</v>
      </c>
      <c r="BN20" s="14">
        <f>'Raw Data (EAM)'!Y61/'Population (EAM)'!U60*10^5</f>
        <v>32.426949899088484</v>
      </c>
      <c r="BO20" s="14">
        <f>'Raw Data (EAM)'!Y62/'Population (EAM)'!U61*10^5</f>
        <v>32.475155939279311</v>
      </c>
      <c r="BP20" s="14">
        <f>'Raw Data (EAM)'!Y63/'Population (EAM)'!U62*10^5</f>
        <v>37.124505910603787</v>
      </c>
      <c r="BQ20" s="14">
        <f>'Raw Data (EAM)'!Y64/'Population (EAM)'!U63*10^5</f>
        <v>37.937173412984869</v>
      </c>
      <c r="BR20" s="14">
        <f>'Raw Data (EAM)'!Y65/'Population (EAM)'!U64*10^5</f>
        <v>37.071752321833067</v>
      </c>
      <c r="BS20" s="14">
        <f>'Raw Data (EAM)'!Y66/'Population (EAM)'!U65*10^5</f>
        <v>38.985050911498462</v>
      </c>
      <c r="BT20" s="14">
        <f>'Raw Data (EAM)'!Y67/'Population (EAM)'!U66*10^5</f>
        <v>35.208373237630724</v>
      </c>
      <c r="BU20" s="14">
        <f>'Raw Data (EAM)'!Y68/'Population (EAM)'!U67*10^5</f>
        <v>38.905487212547939</v>
      </c>
      <c r="BV20" s="14">
        <f>'Raw Data (EAM)'!Y69/'Population (EAM)'!U68*10^5</f>
        <v>38.145160249350823</v>
      </c>
      <c r="BW20" s="14">
        <f>'Raw Data (EAM)'!Y70/'Population (EAM)'!U69*10^5</f>
        <v>36.058836322527782</v>
      </c>
      <c r="BX20" s="14">
        <f>'Raw Data (EAM)'!Y71/'Population (EAM)'!U70*10^5</f>
        <v>41.055163982878106</v>
      </c>
      <c r="BY20" s="14">
        <f>'Raw Data (EAM)'!Y72/'Population (EAM)'!U71*10^5</f>
        <v>39.690195480245649</v>
      </c>
      <c r="BZ20" s="14">
        <f>'Raw Data (EAM)'!Y73/'Population (EAM)'!U72*10^5</f>
        <v>47.587225685137078</v>
      </c>
      <c r="CA20" s="36">
        <f>'Raw Data (EAM)'!Y74/'Population (EAM)'!U73*10^5</f>
        <v>53.953305866195805</v>
      </c>
      <c r="CB20" s="36">
        <f>'Raw Data (EAM)'!Y75/'Population (EAM)'!U74*10^5</f>
        <v>48.51263200563919</v>
      </c>
      <c r="CC20" s="36">
        <f>'Raw Data (EAM)'!Y76/'Population (EAM)'!U75*10^5</f>
        <v>56.095059065260926</v>
      </c>
      <c r="CD20" s="36">
        <f>'Raw Data (EAM)'!Y77/'Population (EAM)'!U76*10^5</f>
        <v>53.250248704599969</v>
      </c>
      <c r="CE20" s="36">
        <f>'Raw Data (EAM)'!Y78/'Population (EAM)'!U77*10^5</f>
        <v>54.635554344704694</v>
      </c>
      <c r="CF20" s="36">
        <f>'Raw Data (EAM)'!Y79/'Population (EAM)'!U78*10^5</f>
        <v>54.386235750168893</v>
      </c>
      <c r="CJ20" s="7"/>
      <c r="CO20" s="7"/>
      <c r="CT20" s="7"/>
      <c r="CY20" s="7"/>
      <c r="DD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4" customFormat="1" ht="17.100000000000001" customHeight="1">
      <c r="A21" s="34">
        <v>92.5</v>
      </c>
      <c r="L21" s="14">
        <f>'Raw Data (EAM)'!Z12/'Population (EAM)'!V11*10^5</f>
        <v>0</v>
      </c>
      <c r="M21" s="14">
        <f>'Raw Data (EAM)'!Z13/'Population (EAM)'!V12*10^5</f>
        <v>8.3693214154196376</v>
      </c>
      <c r="N21" s="14">
        <f>'Raw Data (EAM)'!Z14/'Population (EAM)'!V13*10^5</f>
        <v>7.9972169684949632</v>
      </c>
      <c r="O21" s="14">
        <f>'Raw Data (EAM)'!Z15/'Population (EAM)'!V14*10^5</f>
        <v>7.5780539557441653</v>
      </c>
      <c r="P21" s="14">
        <f>'Raw Data (EAM)'!Z16/'Population (EAM)'!V15*10^5</f>
        <v>0</v>
      </c>
      <c r="Q21" s="14">
        <f>'Raw Data (EAM)'!Z17/'Population (EAM)'!V16*10^5</f>
        <v>3.517906142264124</v>
      </c>
      <c r="R21" s="14">
        <f>'Raw Data (EAM)'!Z18/'Population (EAM)'!V17*10^5</f>
        <v>6.6894106629205963</v>
      </c>
      <c r="S21" s="14">
        <f>'Raw Data (EAM)'!Z19/'Population (EAM)'!V18*10^5</f>
        <v>6.6054561067441711</v>
      </c>
      <c r="T21" s="14">
        <f>'Raw Data (EAM)'!Z20/'Population (EAM)'!V19*10^5</f>
        <v>0</v>
      </c>
      <c r="U21" s="14">
        <f>'Raw Data (EAM)'!Z21/'Population (EAM)'!V20*10^5</f>
        <v>12.558475401086309</v>
      </c>
      <c r="V21" s="14">
        <f>'Raw Data (EAM)'!Z22/'Population (EAM)'!V21*10^5</f>
        <v>2.9190965104390538</v>
      </c>
      <c r="W21" s="14">
        <f>'Raw Data (EAM)'!Z23/'Population (EAM)'!V22*10^5</f>
        <v>0</v>
      </c>
      <c r="X21" s="14">
        <f>'Raw Data (EAM)'!Z24/'Population (EAM)'!V23*10^5</f>
        <v>0</v>
      </c>
      <c r="Y21" s="14">
        <f>'Raw Data (EAM)'!Z25/'Population (EAM)'!V24*10^5</f>
        <v>7.370699503951923</v>
      </c>
      <c r="Z21" s="14">
        <f>'Raw Data (EAM)'!Z26/'Population (EAM)'!V25*10^5</f>
        <v>2.3849343695873166</v>
      </c>
      <c r="AA21" s="14">
        <f>'Raw Data (EAM)'!Z27/'Population (EAM)'!V26*10^5</f>
        <v>4.5534178523577022</v>
      </c>
      <c r="AB21" s="14">
        <f>'Raw Data (EAM)'!Z28/'Population (EAM)'!V27*10^5</f>
        <v>2.1577661510145005</v>
      </c>
      <c r="AC21" s="14">
        <f>'Raw Data (EAM)'!Z29/'Population (EAM)'!V28*10^5</f>
        <v>6.1625179226562921</v>
      </c>
      <c r="AD21" s="14">
        <f>'Raw Data (EAM)'!Z30/'Population (EAM)'!V29*10^5</f>
        <v>7.8172980193409716</v>
      </c>
      <c r="AE21" s="14">
        <f>'Raw Data (EAM)'!Z31/'Population (EAM)'!V30*10^5</f>
        <v>9.371236862697323</v>
      </c>
      <c r="AF21" s="14">
        <f>'Raw Data (EAM)'!Z32/'Population (EAM)'!V31*10^5</f>
        <v>8.7306735627346921</v>
      </c>
      <c r="AG21" s="14">
        <f>'Raw Data (EAM)'!Z33/'Population (EAM)'!V32*10^5</f>
        <v>9.95375815751955</v>
      </c>
      <c r="AH21" s="14">
        <f>'Raw Data (EAM)'!Z34/'Population (EAM)'!V33*10^5</f>
        <v>8.0884566561446629</v>
      </c>
      <c r="AI21" s="14">
        <f>'Raw Data (EAM)'!Z35/'Population (EAM)'!V34*10^5</f>
        <v>14.081329377627146</v>
      </c>
      <c r="AJ21" s="14">
        <f>'Raw Data (EAM)'!Z36/'Population (EAM)'!V35*10^5</f>
        <v>6.1728947573913473</v>
      </c>
      <c r="AK21" s="14">
        <f>'Raw Data (EAM)'!Z37/'Population (EAM)'!V36*10^5</f>
        <v>14.711446741326277</v>
      </c>
      <c r="AL21" s="14">
        <f>'Raw Data (EAM)'!Z38/'Population (EAM)'!V37*10^5</f>
        <v>11.226042397674975</v>
      </c>
      <c r="AM21" s="14">
        <f>'Raw Data (EAM)'!Z39/'Population (EAM)'!V38*10^5</f>
        <v>16.17562414319741</v>
      </c>
      <c r="AN21" s="14">
        <f>'Raw Data (EAM)'!Z40/'Population (EAM)'!V39*10^5</f>
        <v>14.409242664614789</v>
      </c>
      <c r="AO21" s="14">
        <f>'Raw Data (EAM)'!Z41/'Population (EAM)'!V40*10^5</f>
        <v>12.161118278063483</v>
      </c>
      <c r="AP21" s="14">
        <f>'Raw Data (EAM)'!Z42/'Population (EAM)'!V41*10^5</f>
        <v>14.026735659503796</v>
      </c>
      <c r="AQ21" s="14">
        <f>'Raw Data (EAM)'!Z43/'Population (EAM)'!V42*10^5</f>
        <v>13.582762659219689</v>
      </c>
      <c r="AR21" s="14">
        <f>'Raw Data (EAM)'!Z44/'Population (EAM)'!V43*10^5</f>
        <v>9.8917534429896481</v>
      </c>
      <c r="AS21" s="14">
        <f>'Raw Data (EAM)'!Z45/'Population (EAM)'!V44*10^5</f>
        <v>19.333945574943208</v>
      </c>
      <c r="AT21" s="14">
        <f>'Raw Data (EAM)'!Z46/'Population (EAM)'!V45*10^5</f>
        <v>7.3136242999555536</v>
      </c>
      <c r="AU21" s="14">
        <f>'Raw Data (EAM)'!Z47/'Population (EAM)'!V46*10^5</f>
        <v>12.998988678680799</v>
      </c>
      <c r="AV21" s="14">
        <f>'Raw Data (EAM)'!Z48/'Population (EAM)'!V47*10^5</f>
        <v>20.423489814222101</v>
      </c>
      <c r="AW21" s="14">
        <f>'Raw Data (EAM)'!Z49/'Population (EAM)'!V48*10^5</f>
        <v>15.200271172837724</v>
      </c>
      <c r="AX21" s="14">
        <f>'Raw Data (EAM)'!Z50/'Population (EAM)'!V49*10^5</f>
        <v>15.889359213921622</v>
      </c>
      <c r="AY21" s="14">
        <f>'Raw Data (EAM)'!Z51/'Population (EAM)'!V50*10^5</f>
        <v>18.109256039165253</v>
      </c>
      <c r="AZ21" s="14">
        <f>'Raw Data (EAM)'!Z52/'Population (EAM)'!V51*10^5</f>
        <v>20.989603849213481</v>
      </c>
      <c r="BA21" s="14">
        <f>'Raw Data (EAM)'!Z53/'Population (EAM)'!V52*10^5</f>
        <v>22.578913301990454</v>
      </c>
      <c r="BB21" s="14">
        <f>'Raw Data (EAM)'!Z54/'Population (EAM)'!V53*10^5</f>
        <v>12.852857117839973</v>
      </c>
      <c r="BC21" s="14">
        <f>'Raw Data (EAM)'!Z55/'Population (EAM)'!V54*10^5</f>
        <v>18.315651479710038</v>
      </c>
      <c r="BD21" s="14">
        <f>'Raw Data (EAM)'!Z56/'Population (EAM)'!V55*10^5</f>
        <v>26.915816927051733</v>
      </c>
      <c r="BE21" s="14">
        <f>'Raw Data (EAM)'!Z57/'Population (EAM)'!V56*10^5</f>
        <v>29.476799442804271</v>
      </c>
      <c r="BF21" s="14">
        <f>'Raw Data (EAM)'!Z58/'Population (EAM)'!V57*10^5</f>
        <v>24.294296245863137</v>
      </c>
      <c r="BG21" s="14">
        <f>'Raw Data (EAM)'!Z59/'Population (EAM)'!V58*10^5</f>
        <v>29.253198983574855</v>
      </c>
      <c r="BH21" s="14">
        <f>'Raw Data (EAM)'!Z60/'Population (EAM)'!V59*10^5</f>
        <v>23.364814962040477</v>
      </c>
      <c r="BI21" s="14">
        <f>'Raw Data (EAM)'!Z61/'Population (EAM)'!V60*10^5</f>
        <v>27.824256784501017</v>
      </c>
      <c r="BJ21" s="14">
        <f>'Raw Data (EAM)'!Z62/'Population (EAM)'!V61*10^5</f>
        <v>32.479185827724358</v>
      </c>
      <c r="BK21" s="14">
        <f>'Raw Data (EAM)'!Z63/'Population (EAM)'!V62*10^5</f>
        <v>24.2278755032997</v>
      </c>
      <c r="BL21" s="14">
        <f>'Raw Data (EAM)'!Z64/'Population (EAM)'!V63*10^5</f>
        <v>33.330947260759586</v>
      </c>
      <c r="BM21" s="14">
        <f>'Raw Data (EAM)'!Z65/'Population (EAM)'!V64*10^5</f>
        <v>29.13065836207814</v>
      </c>
      <c r="BN21" s="14">
        <f>'Raw Data (EAM)'!Z66/'Population (EAM)'!V65*10^5</f>
        <v>34.875616115125403</v>
      </c>
      <c r="BO21" s="14">
        <f>'Raw Data (EAM)'!Z67/'Population (EAM)'!V66*10^5</f>
        <v>36.897017172308736</v>
      </c>
      <c r="BP21" s="14">
        <f>'Raw Data (EAM)'!Z68/'Population (EAM)'!V67*10^5</f>
        <v>35.40986342702783</v>
      </c>
      <c r="BQ21" s="14">
        <f>'Raw Data (EAM)'!Z69/'Population (EAM)'!V68*10^5</f>
        <v>35.989918087419987</v>
      </c>
      <c r="BR21" s="14">
        <f>'Raw Data (EAM)'!Z70/'Population (EAM)'!V69*10^5</f>
        <v>42.760902275488881</v>
      </c>
      <c r="BS21" s="14">
        <f>'Raw Data (EAM)'!Z71/'Population (EAM)'!V70*10^5</f>
        <v>39.854962751414376</v>
      </c>
      <c r="BT21" s="14">
        <f>'Raw Data (EAM)'!Z72/'Population (EAM)'!V71*10^5</f>
        <v>41.823815575126631</v>
      </c>
      <c r="BU21" s="14">
        <f>'Raw Data (EAM)'!Z73/'Population (EAM)'!V72*10^5</f>
        <v>39.520737660214252</v>
      </c>
      <c r="BV21" s="36">
        <f>'Raw Data (EAM)'!Z74/'Population (EAM)'!V73*10^5</f>
        <v>51.472690877895339</v>
      </c>
      <c r="BW21" s="36">
        <f>'Raw Data (EAM)'!Z75/'Population (EAM)'!V74*10^5</f>
        <v>51.529948715431992</v>
      </c>
      <c r="BX21" s="36">
        <f>'Raw Data (EAM)'!Z76/'Population (EAM)'!V75*10^5</f>
        <v>49.487091731493216</v>
      </c>
      <c r="BY21" s="36">
        <f>'Raw Data (EAM)'!Z77/'Population (EAM)'!V76*10^5</f>
        <v>49.802319739629979</v>
      </c>
      <c r="BZ21" s="36">
        <f>'Raw Data (EAM)'!Z78/'Population (EAM)'!V77*10^5</f>
        <v>48.008489922428389</v>
      </c>
      <c r="CA21" s="36">
        <f>'Raw Data (EAM)'!Z79/'Population (EAM)'!V78*10^5</f>
        <v>53.616925210436349</v>
      </c>
      <c r="CE21" s="7"/>
      <c r="CJ21" s="7"/>
      <c r="CO21" s="7"/>
      <c r="CT21" s="7"/>
      <c r="CY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14" customFormat="1" ht="17.100000000000001" customHeight="1">
      <c r="A22" s="34">
        <v>97.5</v>
      </c>
      <c r="G22" s="14">
        <f>'Raw Data (EAM)'!AA12/'Population (EAM)'!W11*10^5</f>
        <v>0</v>
      </c>
      <c r="H22" s="14">
        <f>'Raw Data (EAM)'!AA13/'Population (EAM)'!W12*10^5</f>
        <v>0</v>
      </c>
      <c r="I22" s="14">
        <f>'Raw Data (EAM)'!AA14/'Population (EAM)'!W13*10^5</f>
        <v>0</v>
      </c>
      <c r="J22" s="14">
        <f>'Raw Data (EAM)'!AA15/'Population (EAM)'!W14*10^5</f>
        <v>0</v>
      </c>
      <c r="K22" s="14">
        <f>'Raw Data (EAM)'!AA16/'Population (EAM)'!W15*10^5</f>
        <v>0</v>
      </c>
      <c r="L22" s="14">
        <f>'Raw Data (EAM)'!AA17/'Population (EAM)'!W16*10^5</f>
        <v>20.081127756134784</v>
      </c>
      <c r="M22" s="14">
        <f>'Raw Data (EAM)'!AA18/'Population (EAM)'!W17*10^5</f>
        <v>0</v>
      </c>
      <c r="N22" s="14">
        <f>'Raw Data (EAM)'!AA19/'Population (EAM)'!W18*10^5</f>
        <v>18.394525789125158</v>
      </c>
      <c r="O22" s="14">
        <f>'Raw Data (EAM)'!AA20/'Population (EAM)'!W19*10^5</f>
        <v>18.619546800230882</v>
      </c>
      <c r="P22" s="14">
        <f>'Raw Data (EAM)'!AA21/'Population (EAM)'!W20*10^5</f>
        <v>35.790980672870432</v>
      </c>
      <c r="Q22" s="14">
        <f>'Raw Data (EAM)'!AA22/'Population (EAM)'!W21*10^5</f>
        <v>0</v>
      </c>
      <c r="R22" s="14">
        <f>'Raw Data (EAM)'!AA23/'Population (EAM)'!W22*10^5</f>
        <v>0</v>
      </c>
      <c r="S22" s="14">
        <f>'Raw Data (EAM)'!AA24/'Population (EAM)'!W23*10^5</f>
        <v>0</v>
      </c>
      <c r="T22" s="14">
        <f>'Raw Data (EAM)'!AA25/'Population (EAM)'!W24*10^5</f>
        <v>30.670142616163165</v>
      </c>
      <c r="U22" s="14">
        <f>'Raw Data (EAM)'!AA26/'Population (EAM)'!W25*10^5</f>
        <v>0</v>
      </c>
      <c r="V22" s="14">
        <f>'Raw Data (EAM)'!AA27/'Population (EAM)'!W26*10^5</f>
        <v>0</v>
      </c>
      <c r="W22" s="14">
        <f>'Raw Data (EAM)'!AA28/'Population (EAM)'!W27*10^5</f>
        <v>27.859033291544783</v>
      </c>
      <c r="X22" s="14">
        <f>'Raw Data (EAM)'!AA29/'Population (EAM)'!W28*10^5</f>
        <v>0</v>
      </c>
      <c r="Y22" s="14">
        <f>'Raw Data (EAM)'!AA30/'Population (EAM)'!W29*10^5</f>
        <v>0</v>
      </c>
      <c r="Z22" s="14">
        <f>'Raw Data (EAM)'!AA31/'Population (EAM)'!W30*10^5</f>
        <v>12.528188423953896</v>
      </c>
      <c r="AA22" s="14">
        <f>'Raw Data (EAM)'!AA32/'Population (EAM)'!W31*10^5</f>
        <v>0</v>
      </c>
      <c r="AB22" s="14">
        <f>'Raw Data (EAM)'!AA33/'Population (EAM)'!W32*10^5</f>
        <v>11.288210592856821</v>
      </c>
      <c r="AC22" s="14">
        <f>'Raw Data (EAM)'!AA34/'Population (EAM)'!W33*10^5</f>
        <v>10.660344371764586</v>
      </c>
      <c r="AD22" s="14">
        <f>'Raw Data (EAM)'!AA35/'Population (EAM)'!W34*10^5</f>
        <v>20.312714235657957</v>
      </c>
      <c r="AE22" s="14">
        <f>'Raw Data (EAM)'!AA36/'Population (EAM)'!W35*10^5</f>
        <v>0</v>
      </c>
      <c r="AF22" s="14">
        <f>'Raw Data (EAM)'!AA37/'Population (EAM)'!W36*10^5</f>
        <v>0</v>
      </c>
      <c r="AG22" s="14">
        <f>'Raw Data (EAM)'!AA38/'Population (EAM)'!W37*10^5</f>
        <v>7.636945710480334</v>
      </c>
      <c r="AH22" s="14">
        <f>'Raw Data (EAM)'!AA39/'Population (EAM)'!W38*10^5</f>
        <v>7.3292343368765298</v>
      </c>
      <c r="AI22" s="14">
        <f>'Raw Data (EAM)'!AA40/'Population (EAM)'!W39*10^5</f>
        <v>21.549990230671096</v>
      </c>
      <c r="AJ22" s="14">
        <f>'Raw Data (EAM)'!AA41/'Population (EAM)'!W40*10^5</f>
        <v>15.380557283732063</v>
      </c>
      <c r="AK22" s="14">
        <f>'Raw Data (EAM)'!AA42/'Population (EAM)'!W41*10^5</f>
        <v>7.3063257437656945</v>
      </c>
      <c r="AL22" s="14">
        <f>'Raw Data (EAM)'!AA43/'Population (EAM)'!W42*10^5</f>
        <v>6.9851182056628351</v>
      </c>
      <c r="AM22" s="14">
        <f>'Raw Data (EAM)'!AA44/'Population (EAM)'!W43*10^5</f>
        <v>0</v>
      </c>
      <c r="AN22" s="14">
        <f>'Raw Data (EAM)'!AA45/'Population (EAM)'!W44*10^5</f>
        <v>6.5291198746408989</v>
      </c>
      <c r="AO22" s="14">
        <f>'Raw Data (EAM)'!AA46/'Population (EAM)'!W45*10^5</f>
        <v>37.006198538255155</v>
      </c>
      <c r="AP22" s="14">
        <f>'Raw Data (EAM)'!AA47/'Population (EAM)'!W46*10^5</f>
        <v>0</v>
      </c>
      <c r="AQ22" s="14">
        <f>'Raw Data (EAM)'!AA48/'Population (EAM)'!W47*10^5</f>
        <v>22.67573696145125</v>
      </c>
      <c r="AR22" s="14">
        <f>'Raw Data (EAM)'!AA49/'Population (EAM)'!W48*10^5</f>
        <v>0</v>
      </c>
      <c r="AS22" s="14">
        <f>'Raw Data (EAM)'!AA50/'Population (EAM)'!W49*10^5</f>
        <v>10.641977279378509</v>
      </c>
      <c r="AT22" s="14">
        <f>'Raw Data (EAM)'!AA51/'Population (EAM)'!W50*10^5</f>
        <v>30.891561352185423</v>
      </c>
      <c r="AU22" s="14">
        <f>'Raw Data (EAM)'!AA52/'Population (EAM)'!W51*10^5</f>
        <v>34.541837073062901</v>
      </c>
      <c r="AV22" s="14">
        <f>'Raw Data (EAM)'!AA53/'Population (EAM)'!W52*10^5</f>
        <v>9.3386900059207303</v>
      </c>
      <c r="AW22" s="14">
        <f>'Raw Data (EAM)'!AA54/'Population (EAM)'!W53*10^5</f>
        <v>9.0241386685244365</v>
      </c>
      <c r="AX22" s="14">
        <f>'Raw Data (EAM)'!AA55/'Population (EAM)'!W54*10^5</f>
        <v>30.882798016794947</v>
      </c>
      <c r="AY22" s="14">
        <f>'Raw Data (EAM)'!AA56/'Population (EAM)'!W55*10^5</f>
        <v>16.954713113538087</v>
      </c>
      <c r="AZ22" s="14">
        <f>'Raw Data (EAM)'!AA57/'Population (EAM)'!W56*10^5</f>
        <v>31.997670569582539</v>
      </c>
      <c r="BA22" s="14">
        <f>'Raw Data (EAM)'!AA58/'Population (EAM)'!W57*10^5</f>
        <v>22.340877102835059</v>
      </c>
      <c r="BB22" s="14">
        <f>'Raw Data (EAM)'!AA59/'Population (EAM)'!W58*10^5</f>
        <v>14.014955358863444</v>
      </c>
      <c r="BC22" s="14">
        <f>'Raw Data (EAM)'!AA60/'Population (EAM)'!W59*10^5</f>
        <v>35.647192605346362</v>
      </c>
      <c r="BD22" s="14">
        <f>'Raw Data (EAM)'!AA61/'Population (EAM)'!W60*10^5</f>
        <v>27.587779717096513</v>
      </c>
      <c r="BE22" s="14">
        <f>'Raw Data (EAM)'!AA62/'Population (EAM)'!W61*10^5</f>
        <v>11.467909635165656</v>
      </c>
      <c r="BF22" s="14">
        <f>'Raw Data (EAM)'!AA63/'Population (EAM)'!W62*10^5</f>
        <v>19.352824945680766</v>
      </c>
      <c r="BG22" s="14">
        <f>'Raw Data (EAM)'!AA64/'Population (EAM)'!W63*10^5</f>
        <v>26.379426368821836</v>
      </c>
      <c r="BH22" s="14">
        <f>'Raw Data (EAM)'!AA65/'Population (EAM)'!W64*10^5</f>
        <v>36.989808814474166</v>
      </c>
      <c r="BI22" s="14">
        <f>'Raw Data (EAM)'!AA66/'Population (EAM)'!W65*10^5</f>
        <v>30.460045090239053</v>
      </c>
      <c r="BJ22" s="14">
        <f>'Raw Data (EAM)'!AA67/'Population (EAM)'!W66*10^5</f>
        <v>20.340587314118107</v>
      </c>
      <c r="BK22" s="14">
        <f>'Raw Data (EAM)'!AA68/'Population (EAM)'!W67*10^5</f>
        <v>32.854036742640531</v>
      </c>
      <c r="BL22" s="14">
        <f>'Raw Data (EAM)'!AA69/'Population (EAM)'!W68*10^5</f>
        <v>33.756321134853764</v>
      </c>
      <c r="BM22" s="14">
        <f>'Raw Data (EAM)'!AA70/'Population (EAM)'!W69*10^5</f>
        <v>30.551677755567841</v>
      </c>
      <c r="BN22" s="14">
        <f>'Raw Data (EAM)'!AA71/'Population (EAM)'!W70*10^5</f>
        <v>37.64180062525012</v>
      </c>
      <c r="BO22" s="14">
        <f>'Raw Data (EAM)'!AA72/'Population (EAM)'!W71*10^5</f>
        <v>36.460135351536152</v>
      </c>
      <c r="BP22" s="14">
        <f>'Raw Data (EAM)'!AA73/'Population (EAM)'!W72*10^5</f>
        <v>34.842362150778676</v>
      </c>
      <c r="BQ22" s="36">
        <f>'Raw Data (EAM)'!AA74/'Population (EAM)'!W73*10^5</f>
        <v>52.433385766719105</v>
      </c>
      <c r="BR22" s="36">
        <f>'Raw Data (EAM)'!AA75/'Population (EAM)'!W74*10^5</f>
        <v>37.017328737015013</v>
      </c>
      <c r="BS22" s="36">
        <f>'Raw Data (EAM)'!AA76/'Population (EAM)'!W75*10^5</f>
        <v>53.816485783478342</v>
      </c>
      <c r="BT22" s="36">
        <f>'Raw Data (EAM)'!AA77/'Population (EAM)'!W76*10^5</f>
        <v>50.221813007449569</v>
      </c>
      <c r="BU22" s="36">
        <f>'Raw Data (EAM)'!AA78/'Population (EAM)'!W77*10^5</f>
        <v>38.400245761572869</v>
      </c>
      <c r="BV22" s="36">
        <f>'Raw Data (EAM)'!AA79/'Population (EAM)'!W78*10^5</f>
        <v>34.395365677045618</v>
      </c>
      <c r="BZ22" s="7"/>
      <c r="CE22" s="7"/>
      <c r="CJ22" s="7"/>
      <c r="CO22" s="7"/>
      <c r="CT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4" customFormat="1" ht="17.100000000000001" customHeight="1">
      <c r="A23" s="34">
        <v>102.5</v>
      </c>
      <c r="B23" s="14">
        <f>'Raw Data (EAM)'!AB12/'Population (EAM)'!X11*10^5</f>
        <v>0</v>
      </c>
      <c r="C23" s="14">
        <f>'Raw Data (EAM)'!AB13/'Population (EAM)'!X12*10^5</f>
        <v>0</v>
      </c>
      <c r="D23" s="14">
        <f>'Raw Data (EAM)'!AB14/'Population (EAM)'!X13*10^5</f>
        <v>0</v>
      </c>
      <c r="E23" s="14">
        <f>'Raw Data (EAM)'!AB15/'Population (EAM)'!X14*10^5</f>
        <v>0</v>
      </c>
      <c r="F23" s="14">
        <f>'Raw Data (EAM)'!AB16/'Population (EAM)'!X15*10^5</f>
        <v>135.86956521739131</v>
      </c>
      <c r="G23" s="14">
        <f>'Raw Data (EAM)'!AB17/'Population (EAM)'!X16*10^5</f>
        <v>0</v>
      </c>
      <c r="H23" s="14">
        <f>'Raw Data (EAM)'!AB18/'Population (EAM)'!X17*10^5</f>
        <v>0</v>
      </c>
      <c r="I23" s="14">
        <f>'Raw Data (EAM)'!AB19/'Population (EAM)'!X18*10^5</f>
        <v>0</v>
      </c>
      <c r="J23" s="14">
        <f>'Raw Data (EAM)'!AB20/'Population (EAM)'!X19*10^5</f>
        <v>0</v>
      </c>
      <c r="K23" s="14">
        <f>'Raw Data (EAM)'!AB21/'Population (EAM)'!X20*10^5</f>
        <v>0</v>
      </c>
      <c r="L23" s="14">
        <f>'Raw Data (EAM)'!AB22/'Population (EAM)'!X21*10^5</f>
        <v>0</v>
      </c>
      <c r="M23" s="14">
        <f>'Raw Data (EAM)'!AB23/'Population (EAM)'!X22*10^5</f>
        <v>0</v>
      </c>
      <c r="N23" s="14">
        <f>'Raw Data (EAM)'!AB24/'Population (EAM)'!X23*10^5</f>
        <v>0</v>
      </c>
      <c r="O23" s="14">
        <f>'Raw Data (EAM)'!AB25/'Population (EAM)'!X24*10^5</f>
        <v>0</v>
      </c>
      <c r="P23" s="14">
        <f>'Raw Data (EAM)'!AB26/'Population (EAM)'!X25*10^5</f>
        <v>0</v>
      </c>
      <c r="Q23" s="14">
        <f>'Raw Data (EAM)'!AB27/'Population (EAM)'!X26*10^5</f>
        <v>0</v>
      </c>
      <c r="R23" s="14">
        <f>'Raw Data (EAM)'!AB28/'Population (EAM)'!X27*10^5</f>
        <v>0</v>
      </c>
      <c r="S23" s="14">
        <f>'Raw Data (EAM)'!AB29/'Population (EAM)'!X28*10^5</f>
        <v>0</v>
      </c>
      <c r="T23" s="14">
        <f>'Raw Data (EAM)'!AB30/'Population (EAM)'!X29*10^5</f>
        <v>0</v>
      </c>
      <c r="U23" s="14">
        <f>'Raw Data (EAM)'!AB31/'Population (EAM)'!X30*10^5</f>
        <v>0</v>
      </c>
      <c r="V23" s="14">
        <f>'Raw Data (EAM)'!AB32/'Population (EAM)'!X31*10^5</f>
        <v>92.910898448388011</v>
      </c>
      <c r="W23" s="14">
        <f>'Raw Data (EAM)'!AB33/'Population (EAM)'!X32*10^5</f>
        <v>0</v>
      </c>
      <c r="X23" s="14">
        <f>'Raw Data (EAM)'!AB34/'Population (EAM)'!X33*10^5</f>
        <v>0</v>
      </c>
      <c r="Y23" s="14">
        <f>'Raw Data (EAM)'!AB35/'Population (EAM)'!X34*10^5</f>
        <v>0</v>
      </c>
      <c r="Z23" s="14">
        <f>'Raw Data (EAM)'!AB36/'Population (EAM)'!X35*10^5</f>
        <v>0</v>
      </c>
      <c r="AA23" s="14">
        <f>'Raw Data (EAM)'!AB37/'Population (EAM)'!X36*10^5</f>
        <v>0</v>
      </c>
      <c r="AB23" s="14">
        <f>'Raw Data (EAM)'!AB38/'Population (EAM)'!X37*10^5</f>
        <v>0</v>
      </c>
      <c r="AC23" s="14">
        <f>'Raw Data (EAM)'!AB39/'Population (EAM)'!X38*10^5</f>
        <v>0</v>
      </c>
      <c r="AD23" s="14">
        <f>'Raw Data (EAM)'!AB40/'Population (EAM)'!X39*10^5</f>
        <v>76.555023923444978</v>
      </c>
      <c r="AE23" s="14">
        <f>'Raw Data (EAM)'!AB41/'Population (EAM)'!X40*10^5</f>
        <v>0</v>
      </c>
      <c r="AF23" s="14">
        <f>'Raw Data (EAM)'!AB42/'Population (EAM)'!X41*10^5</f>
        <v>0</v>
      </c>
      <c r="AG23" s="14">
        <f>'Raw Data (EAM)'!AB43/'Population (EAM)'!X42*10^5</f>
        <v>0</v>
      </c>
      <c r="AH23" s="14">
        <f>'Raw Data (EAM)'!AB44/'Population (EAM)'!X43*10^5</f>
        <v>0</v>
      </c>
      <c r="AI23" s="14">
        <f>'Raw Data (EAM)'!AB45/'Population (EAM)'!X44*10^5</f>
        <v>0</v>
      </c>
      <c r="AJ23" s="14">
        <f>'Raw Data (EAM)'!AB46/'Population (EAM)'!X45*10^5</f>
        <v>61.199510403916761</v>
      </c>
      <c r="AK23" s="14">
        <f>'Raw Data (EAM)'!AB47/'Population (EAM)'!X46*10^5</f>
        <v>59.808612440191382</v>
      </c>
      <c r="AL23" s="14">
        <f>'Raw Data (EAM)'!AB48/'Population (EAM)'!X47*10^5</f>
        <v>0</v>
      </c>
      <c r="AM23" s="14">
        <f>'Raw Data (EAM)'!AB49/'Population (EAM)'!X48*10^5</f>
        <v>0</v>
      </c>
      <c r="AN23" s="14">
        <f>'Raw Data (EAM)'!AB50/'Population (EAM)'!X49*10^5</f>
        <v>0</v>
      </c>
      <c r="AO23" s="14">
        <f>'Raw Data (EAM)'!AB51/'Population (EAM)'!X50*10^5</f>
        <v>0</v>
      </c>
      <c r="AP23" s="14">
        <f>'Raw Data (EAM)'!AB52/'Population (EAM)'!X51*10^5</f>
        <v>0</v>
      </c>
      <c r="AQ23" s="14">
        <f>'Raw Data (EAM)'!AB53/'Population (EAM)'!X52*10^5</f>
        <v>0</v>
      </c>
      <c r="AR23" s="14">
        <f>'Raw Data (EAM)'!AB54/'Population (EAM)'!X53*10^5</f>
        <v>0</v>
      </c>
      <c r="AS23" s="14">
        <f>'Raw Data (EAM)'!AB55/'Population (EAM)'!X54*10^5</f>
        <v>80.628905462608344</v>
      </c>
      <c r="AT23" s="14">
        <f>'Raw Data (EAM)'!AB56/'Population (EAM)'!X55*10^5</f>
        <v>38.427840201669305</v>
      </c>
      <c r="AU23" s="14">
        <f>'Raw Data (EAM)'!AB57/'Population (EAM)'!X56*10^5</f>
        <v>0</v>
      </c>
      <c r="AV23" s="14">
        <f>'Raw Data (EAM)'!AB58/'Population (EAM)'!X57*10^5</f>
        <v>0</v>
      </c>
      <c r="AW23" s="14">
        <f>'Raw Data (EAM)'!AB59/'Population (EAM)'!X58*10^5</f>
        <v>0</v>
      </c>
      <c r="AX23" s="14">
        <f>'Raw Data (EAM)'!AB60/'Population (EAM)'!X59*10^5</f>
        <v>0</v>
      </c>
      <c r="AY23" s="14">
        <f>'Raw Data (EAM)'!AB61/'Population (EAM)'!X60*10^5</f>
        <v>28.595612289250337</v>
      </c>
      <c r="AZ23" s="14">
        <f>'Raw Data (EAM)'!AB62/'Population (EAM)'!X61*10^5</f>
        <v>0</v>
      </c>
      <c r="BA23" s="14">
        <f>'Raw Data (EAM)'!AB63/'Population (EAM)'!X62*10^5</f>
        <v>25.063410428383808</v>
      </c>
      <c r="BB23" s="14">
        <f>'Raw Data (EAM)'!AB64/'Population (EAM)'!X63*10^5</f>
        <v>0</v>
      </c>
      <c r="BC23" s="14">
        <f>'Raw Data (EAM)'!AB65/'Population (EAM)'!X64*10^5</f>
        <v>21.582842503523398</v>
      </c>
      <c r="BD23" s="14">
        <f>'Raw Data (EAM)'!AB66/'Population (EAM)'!X65*10^5</f>
        <v>20.411579080580832</v>
      </c>
      <c r="BE23" s="14">
        <f>'Raw Data (EAM)'!AB67/'Population (EAM)'!X66*10^5</f>
        <v>19.567403835993847</v>
      </c>
      <c r="BF23" s="14">
        <f>'Raw Data (EAM)'!AB68/'Population (EAM)'!X67*10^5</f>
        <v>94.076740278580033</v>
      </c>
      <c r="BG23" s="14">
        <f>'Raw Data (EAM)'!AB69/'Population (EAM)'!X68*10^5</f>
        <v>17.52218746988374</v>
      </c>
      <c r="BH23" s="14">
        <f>'Raw Data (EAM)'!AB70/'Population (EAM)'!X69*10^5</f>
        <v>33.635944715961259</v>
      </c>
      <c r="BI23" s="14">
        <f>'Raw Data (EAM)'!AB71/'Population (EAM)'!X70*10^5</f>
        <v>32.370106853722724</v>
      </c>
      <c r="BJ23" s="14">
        <f>'Raw Data (EAM)'!AB72/'Population (EAM)'!X71*10^5</f>
        <v>31.111214815160491</v>
      </c>
      <c r="BK23" s="14">
        <f>'Raw Data (EAM)'!AB73/'Population (EAM)'!X72*10^5</f>
        <v>44.26868138354385</v>
      </c>
      <c r="BL23" s="36">
        <f>'Raw Data (EAM)'!AB74/'Population (EAM)'!X73*10^5</f>
        <v>32.770768474520729</v>
      </c>
      <c r="BM23" s="36">
        <f>'Raw Data (EAM)'!AB75/'Population (EAM)'!X74*10^5</f>
        <v>31.8420633657061</v>
      </c>
      <c r="BN23" s="36">
        <f>'Raw Data (EAM)'!AB76/'Population (EAM)'!X75*10^5</f>
        <v>15.422578655151142</v>
      </c>
      <c r="BO23" s="36">
        <f>'Raw Data (EAM)'!AB77/'Population (EAM)'!X76*10^5</f>
        <v>29.209872937052722</v>
      </c>
      <c r="BP23" s="36">
        <f>'Raw Data (EAM)'!AB78/'Population (EAM)'!X77*10^5</f>
        <v>41.248453183005637</v>
      </c>
      <c r="BQ23" s="36">
        <f>'Raw Data (EAM)'!AB79/'Population (EAM)'!X78*10^5</f>
        <v>13.085579691180317</v>
      </c>
      <c r="BU23" s="7"/>
      <c r="BZ23" s="7"/>
      <c r="CE23" s="7"/>
      <c r="CJ23" s="7"/>
      <c r="CO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</sheetData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workbookViewId="0"/>
  </sheetViews>
  <sheetFormatPr defaultColWidth="13.42578125" defaultRowHeight="12.75"/>
  <cols>
    <col min="1" max="1" width="16" style="7" customWidth="1"/>
    <col min="2" max="163" width="10.140625" style="7" customWidth="1"/>
    <col min="164" max="16384" width="13.42578125" style="7"/>
  </cols>
  <sheetData>
    <row r="1" spans="1:256" ht="50.1" customHeight="1">
      <c r="A1" s="27" t="s">
        <v>36</v>
      </c>
      <c r="B1" s="34">
        <v>1828</v>
      </c>
      <c r="C1" s="34">
        <v>1829</v>
      </c>
      <c r="D1" s="34">
        <v>1830</v>
      </c>
      <c r="E1" s="34">
        <v>1831</v>
      </c>
      <c r="F1" s="34">
        <v>1832</v>
      </c>
      <c r="G1" s="34">
        <v>1833</v>
      </c>
      <c r="H1" s="34">
        <v>1834</v>
      </c>
      <c r="I1" s="34">
        <v>1835</v>
      </c>
      <c r="J1" s="34">
        <v>1836</v>
      </c>
      <c r="K1" s="34">
        <v>1837</v>
      </c>
      <c r="L1" s="34">
        <v>1838</v>
      </c>
      <c r="M1" s="34">
        <v>1839</v>
      </c>
      <c r="N1" s="34">
        <v>1840</v>
      </c>
      <c r="O1" s="34">
        <v>1841</v>
      </c>
      <c r="P1" s="34">
        <v>1842</v>
      </c>
      <c r="Q1" s="34">
        <v>1843</v>
      </c>
      <c r="R1" s="34">
        <v>1844</v>
      </c>
      <c r="S1" s="34">
        <v>1845</v>
      </c>
      <c r="T1" s="34">
        <v>1846</v>
      </c>
      <c r="U1" s="34">
        <v>1847</v>
      </c>
      <c r="V1" s="34">
        <v>1848</v>
      </c>
      <c r="W1" s="34">
        <v>1849</v>
      </c>
      <c r="X1" s="34">
        <v>1850</v>
      </c>
      <c r="Y1" s="34">
        <v>1851</v>
      </c>
      <c r="Z1" s="34">
        <v>1852</v>
      </c>
      <c r="AA1" s="34">
        <v>1853</v>
      </c>
      <c r="AB1" s="34">
        <v>1854</v>
      </c>
      <c r="AC1" s="34">
        <v>1855</v>
      </c>
      <c r="AD1" s="34">
        <v>1856</v>
      </c>
      <c r="AE1" s="34">
        <v>1857</v>
      </c>
      <c r="AF1" s="34">
        <v>1858</v>
      </c>
      <c r="AG1" s="34">
        <v>1859</v>
      </c>
      <c r="AH1" s="34">
        <v>1860</v>
      </c>
      <c r="AI1" s="34">
        <v>1861</v>
      </c>
      <c r="AJ1" s="34">
        <v>1862</v>
      </c>
      <c r="AK1" s="34">
        <v>1863</v>
      </c>
      <c r="AL1" s="34">
        <v>1864</v>
      </c>
      <c r="AM1" s="34">
        <v>1865</v>
      </c>
      <c r="AN1" s="34">
        <v>1866</v>
      </c>
      <c r="AO1" s="34">
        <v>1867</v>
      </c>
      <c r="AP1" s="34">
        <v>1868</v>
      </c>
      <c r="AQ1" s="34">
        <v>1869</v>
      </c>
      <c r="AR1" s="34">
        <v>1870</v>
      </c>
      <c r="AS1" s="34">
        <v>1871</v>
      </c>
      <c r="AT1" s="34">
        <v>1872</v>
      </c>
      <c r="AU1" s="34">
        <v>1873</v>
      </c>
      <c r="AV1" s="34">
        <v>1874</v>
      </c>
      <c r="AW1" s="34">
        <v>1875</v>
      </c>
      <c r="AX1" s="34">
        <v>1876</v>
      </c>
      <c r="AY1" s="34">
        <v>1877</v>
      </c>
      <c r="AZ1" s="34">
        <v>1878</v>
      </c>
      <c r="BA1" s="34">
        <v>1879</v>
      </c>
      <c r="BB1" s="34">
        <v>1880</v>
      </c>
      <c r="BC1" s="34">
        <v>1881</v>
      </c>
      <c r="BD1" s="34">
        <v>1882</v>
      </c>
      <c r="BE1" s="34">
        <v>1883</v>
      </c>
      <c r="BF1" s="34">
        <v>1884</v>
      </c>
      <c r="BG1" s="34">
        <v>1885</v>
      </c>
      <c r="BH1" s="34">
        <v>1886</v>
      </c>
      <c r="BI1" s="34">
        <v>1887</v>
      </c>
      <c r="BJ1" s="34">
        <v>1888</v>
      </c>
      <c r="BK1" s="34">
        <v>1889</v>
      </c>
      <c r="BL1" s="34">
        <v>1890</v>
      </c>
      <c r="BM1" s="34">
        <v>1891</v>
      </c>
      <c r="BN1" s="34">
        <v>1892</v>
      </c>
      <c r="BO1" s="34">
        <v>1893</v>
      </c>
      <c r="BP1" s="34">
        <v>1894</v>
      </c>
      <c r="BQ1" s="34">
        <v>1895</v>
      </c>
      <c r="BR1" s="34">
        <v>1896</v>
      </c>
      <c r="BS1" s="34">
        <v>1897</v>
      </c>
      <c r="BT1" s="34">
        <v>1898</v>
      </c>
      <c r="BU1" s="34">
        <v>1899</v>
      </c>
      <c r="BV1" s="34">
        <v>1900</v>
      </c>
      <c r="BW1" s="34">
        <v>1901</v>
      </c>
      <c r="BX1" s="34">
        <v>1902</v>
      </c>
      <c r="BY1" s="34">
        <v>1903</v>
      </c>
      <c r="BZ1" s="34">
        <v>1904</v>
      </c>
      <c r="CA1" s="34">
        <v>1905</v>
      </c>
      <c r="CB1" s="34">
        <v>1906</v>
      </c>
      <c r="CC1" s="34">
        <v>1907</v>
      </c>
      <c r="CD1" s="34">
        <v>1908</v>
      </c>
      <c r="CE1" s="34">
        <v>1909</v>
      </c>
      <c r="CF1" s="34">
        <v>1910</v>
      </c>
      <c r="CG1" s="34">
        <v>1911</v>
      </c>
      <c r="CH1" s="34">
        <v>1912</v>
      </c>
      <c r="CI1" s="34">
        <v>1913</v>
      </c>
      <c r="CJ1" s="34">
        <v>1914</v>
      </c>
      <c r="CK1" s="34">
        <v>1915</v>
      </c>
      <c r="CL1" s="34">
        <v>1916</v>
      </c>
      <c r="CM1" s="34">
        <v>1917</v>
      </c>
      <c r="CN1" s="34">
        <v>1918</v>
      </c>
      <c r="CO1" s="34">
        <v>1919</v>
      </c>
      <c r="CP1" s="34">
        <v>1920</v>
      </c>
      <c r="CQ1" s="34">
        <v>1921</v>
      </c>
      <c r="CR1" s="34">
        <v>1922</v>
      </c>
      <c r="CS1" s="34">
        <v>1923</v>
      </c>
      <c r="CT1" s="34">
        <v>1924</v>
      </c>
      <c r="CU1" s="34">
        <v>1925</v>
      </c>
      <c r="CV1" s="34">
        <v>1926</v>
      </c>
      <c r="CW1" s="34">
        <v>1927</v>
      </c>
      <c r="CX1" s="34">
        <v>1928</v>
      </c>
      <c r="CY1" s="34">
        <v>1929</v>
      </c>
      <c r="CZ1" s="34">
        <v>1930</v>
      </c>
      <c r="DA1" s="34">
        <v>1931</v>
      </c>
      <c r="DB1" s="34">
        <v>1932</v>
      </c>
      <c r="DC1" s="34">
        <v>1933</v>
      </c>
      <c r="DD1" s="34">
        <v>1934</v>
      </c>
      <c r="DE1" s="34">
        <v>1935</v>
      </c>
      <c r="DF1" s="34">
        <v>1936</v>
      </c>
      <c r="DG1" s="34">
        <v>1937</v>
      </c>
      <c r="DH1" s="34">
        <v>1938</v>
      </c>
      <c r="DI1" s="34">
        <v>1939</v>
      </c>
      <c r="DJ1" s="34">
        <v>1940</v>
      </c>
      <c r="DK1" s="34">
        <v>1941</v>
      </c>
      <c r="DL1" s="34">
        <v>1942</v>
      </c>
      <c r="DM1" s="34">
        <v>1943</v>
      </c>
      <c r="DN1" s="34">
        <v>1944</v>
      </c>
      <c r="DO1" s="34">
        <v>1945</v>
      </c>
      <c r="DP1" s="34">
        <v>1946</v>
      </c>
      <c r="DQ1" s="34">
        <v>1947</v>
      </c>
      <c r="DR1" s="34">
        <v>1948</v>
      </c>
      <c r="DS1" s="34">
        <v>1949</v>
      </c>
      <c r="DT1" s="34">
        <v>1950</v>
      </c>
      <c r="DU1" s="34">
        <v>1951</v>
      </c>
      <c r="DV1" s="34">
        <v>1952</v>
      </c>
      <c r="DW1" s="34">
        <v>1953</v>
      </c>
      <c r="DX1" s="34">
        <v>1954</v>
      </c>
      <c r="DY1" s="34">
        <v>1955</v>
      </c>
      <c r="DZ1" s="34">
        <v>1956</v>
      </c>
      <c r="EA1" s="34">
        <v>1957</v>
      </c>
      <c r="EB1" s="34">
        <v>1958</v>
      </c>
      <c r="EC1" s="34">
        <v>1959</v>
      </c>
      <c r="ED1" s="34">
        <v>1960</v>
      </c>
      <c r="EE1" s="34">
        <v>1961</v>
      </c>
      <c r="EF1" s="34">
        <v>1962</v>
      </c>
      <c r="EG1" s="34">
        <v>1963</v>
      </c>
      <c r="EH1" s="34">
        <v>1964</v>
      </c>
      <c r="EI1" s="34">
        <v>1965</v>
      </c>
      <c r="EJ1" s="34">
        <v>1966</v>
      </c>
      <c r="EK1" s="34">
        <v>1967</v>
      </c>
      <c r="EL1" s="34">
        <v>1968</v>
      </c>
      <c r="EM1" s="34">
        <v>1969</v>
      </c>
      <c r="EN1" s="34">
        <v>1970</v>
      </c>
      <c r="EO1" s="34">
        <v>1971</v>
      </c>
      <c r="EP1" s="34">
        <v>1972</v>
      </c>
      <c r="EQ1" s="34">
        <v>1973</v>
      </c>
      <c r="ER1" s="34">
        <v>1974</v>
      </c>
      <c r="ES1" s="34">
        <v>1975</v>
      </c>
      <c r="ET1" s="34">
        <v>1976</v>
      </c>
      <c r="EU1" s="34">
        <v>1977</v>
      </c>
      <c r="EV1" s="34">
        <v>1978</v>
      </c>
      <c r="EW1" s="34">
        <v>1979</v>
      </c>
      <c r="EX1" s="34">
        <v>1980</v>
      </c>
      <c r="EY1" s="34">
        <v>1981</v>
      </c>
      <c r="EZ1" s="34">
        <v>1982</v>
      </c>
      <c r="FA1" s="34">
        <v>1983</v>
      </c>
      <c r="FB1" s="34">
        <v>1984</v>
      </c>
      <c r="FC1" s="34">
        <v>1985</v>
      </c>
      <c r="FD1" s="34">
        <v>1986</v>
      </c>
      <c r="FE1" s="34">
        <v>1987</v>
      </c>
      <c r="FF1" s="34">
        <v>1988</v>
      </c>
      <c r="FG1" s="34">
        <v>1989</v>
      </c>
    </row>
    <row r="2" spans="1:256" ht="17.100000000000001" customHeight="1">
      <c r="A2" s="35">
        <v>0.5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>
        <f>'Raw Data (EAF)'!C$12/'Population (EAF)'!C$11*10^5</f>
        <v>0.83740500564510356</v>
      </c>
      <c r="CZ2" s="14">
        <f>'Raw Data (EAF)'!C$13/'Population (EAF)'!C$12*10^5</f>
        <v>0.63745652605109626</v>
      </c>
      <c r="DA2" s="14">
        <f>'Raw Data (EAF)'!C$14/'Population (EAF)'!C$13*10^5</f>
        <v>0.75403402084321147</v>
      </c>
      <c r="DB2" s="14">
        <f>'Raw Data (EAF)'!C$15/'Population (EAF)'!C$14*10^5</f>
        <v>0.72740135450445365</v>
      </c>
      <c r="DC2" s="14">
        <f>'Raw Data (EAF)'!C$16/'Population (EAF)'!C$15*10^5</f>
        <v>0.10451947432975581</v>
      </c>
      <c r="DD2" s="14">
        <f>'Raw Data (EAF)'!C$17/'Population (EAF)'!C$16*10^5</f>
        <v>1.3737364002738175</v>
      </c>
      <c r="DE2" s="14">
        <f>'Raw Data (EAF)'!C$18/'Population (EAF)'!C$17*10^5</f>
        <v>0.21298961920544435</v>
      </c>
      <c r="DF2" s="14">
        <f>'Raw Data (EAF)'!C$19/'Population (EAF)'!C$18*10^5</f>
        <v>0.43028074958348828</v>
      </c>
      <c r="DG2" s="14">
        <f>'Raw Data (EAF)'!C$20/'Population (EAF)'!C$19*10^5</f>
        <v>0.76078993035837661</v>
      </c>
      <c r="DH2" s="14">
        <f>'Raw Data (EAF)'!C$21/'Population (EAF)'!C$20*10^5</f>
        <v>0.44004109983872497</v>
      </c>
      <c r="DI2" s="14">
        <f>'Raw Data (EAF)'!C$22/'Population (EAF)'!C$21*10^5</f>
        <v>0.72762395608115848</v>
      </c>
      <c r="DJ2" s="14">
        <f>'Raw Data (EAF)'!C$23/'Population (EAF)'!C$22*10^5</f>
        <v>0.59084963576926486</v>
      </c>
      <c r="DK2" s="14">
        <f>'Raw Data (EAF)'!C$24/'Population (EAF)'!C$23*10^5</f>
        <v>1.0290903397573097</v>
      </c>
      <c r="DL2" s="14">
        <f>'Raw Data (EAF)'!C$25/'Population (EAF)'!C$24*10^5</f>
        <v>8.9018453863756078E-2</v>
      </c>
      <c r="DM2" s="14">
        <f>'Raw Data (EAF)'!C$26/'Population (EAF)'!C$25*10^5</f>
        <v>0.34085545217149316</v>
      </c>
      <c r="DN2" s="14">
        <f>'Raw Data (EAF)'!C$27/'Population (EAF)'!C$26*10^5</f>
        <v>0.73543749791677115</v>
      </c>
      <c r="DO2" s="14">
        <f>'Raw Data (EAF)'!C$28/'Population (EAF)'!C$27*10^5</f>
        <v>0.54724149575282155</v>
      </c>
      <c r="DP2" s="14">
        <f>'Raw Data (EAF)'!C$29/'Population (EAF)'!C$28*10^5</f>
        <v>0.22481708432385247</v>
      </c>
      <c r="DQ2" s="14">
        <f>'Raw Data (EAF)'!C$30/'Population (EAF)'!C$29*10^5</f>
        <v>0.3611405397514777</v>
      </c>
      <c r="DR2" s="14">
        <f>'Raw Data (EAF)'!C$31/'Population (EAF)'!C$30*10^5</f>
        <v>0.20891991225781528</v>
      </c>
      <c r="DS2" s="14">
        <f>'Raw Data (EAF)'!C$32/'Population (EAF)'!C$31*10^5</f>
        <v>0.93768672524136665</v>
      </c>
      <c r="DT2" s="14">
        <f>'Raw Data (EAF)'!C$33/'Population (EAF)'!C$32*10^5</f>
        <v>0.51874110119904215</v>
      </c>
      <c r="DU2" s="14">
        <f>'Raw Data (EAF)'!C$34/'Population (EAF)'!C$33*10^5</f>
        <v>0.25174868887552065</v>
      </c>
      <c r="DV2" s="14">
        <f>'Raw Data (EAF)'!C$35/'Population (EAF)'!C$34*10^5</f>
        <v>0.30638533760367503</v>
      </c>
      <c r="DW2" s="14">
        <f>'Raw Data (EAF)'!C$36/'Population (EAF)'!C$35*10^5</f>
        <v>0.41999145401389371</v>
      </c>
      <c r="DX2" s="14">
        <f>'Raw Data (EAF)'!C$37/'Population (EAF)'!C$36*10^5</f>
        <v>0.53116592454917877</v>
      </c>
      <c r="DY2" s="14">
        <f>'Raw Data (EAF)'!C$38/'Population (EAF)'!C$37*10^5</f>
        <v>0.34045493563137691</v>
      </c>
      <c r="DZ2" s="14">
        <f>'Raw Data (EAF)'!C$39/'Population (EAF)'!C$38*10^5</f>
        <v>0.84435438147816133</v>
      </c>
      <c r="EA2" s="14">
        <f>'Raw Data (EAF)'!C$40/'Population (EAF)'!C$39*10^5</f>
        <v>0.33766603123172173</v>
      </c>
      <c r="EB2" s="14">
        <f>'Raw Data (EAF)'!C$41/'Population (EAF)'!C$40*10^5</f>
        <v>0.2813867140212743</v>
      </c>
      <c r="EC2" s="14">
        <f>'Raw Data (EAF)'!C$42/'Population (EAF)'!C$41*10^5</f>
        <v>0.6080502100003663</v>
      </c>
      <c r="ED2" s="14">
        <f>'Raw Data (EAF)'!C$43/'Population (EAF)'!C$42*10^5</f>
        <v>0.39601316125980657</v>
      </c>
      <c r="EE2" s="14">
        <f>'Raw Data (EAF)'!C$44/'Population (EAF)'!C$43*10^5</f>
        <v>0.51941555730853817</v>
      </c>
      <c r="EF2" s="14">
        <f>'Raw Data (EAF)'!C$45/'Population (EAF)'!C$44*10^5</f>
        <v>0.23525238940852811</v>
      </c>
      <c r="EG2" s="14">
        <f>'Raw Data (EAF)'!C$46/'Population (EAF)'!C$45*10^5</f>
        <v>0.24638153604942534</v>
      </c>
      <c r="EH2" s="14">
        <f>'Raw Data (EAF)'!C$47/'Population (EAF)'!C$46*10^5</f>
        <v>0.2629796412535611</v>
      </c>
      <c r="EI2" s="14">
        <f>'Raw Data (EAF)'!C$48/'Population (EAF)'!C$47*10^5</f>
        <v>0.7427880948193043</v>
      </c>
      <c r="EJ2" s="14">
        <f>'Raw Data (EAF)'!C$49/'Population (EAF)'!C$48*10^5</f>
        <v>0.41686060816975229</v>
      </c>
      <c r="EK2" s="14">
        <f>'Raw Data (EAF)'!C$50/'Population (EAF)'!C$49*10^5</f>
        <v>0.27263883116897636</v>
      </c>
      <c r="EL2" s="14">
        <f>'Raw Data (EAF)'!C$51/'Population (EAF)'!C$50*10^5</f>
        <v>0.46488406253043957</v>
      </c>
      <c r="EM2" s="14">
        <f>'Raw Data (EAF)'!C$52/'Population (EAF)'!C$51*10^5</f>
        <v>0.26243062695582164</v>
      </c>
      <c r="EN2" s="14">
        <f>'Raw Data (EAF)'!C$53/'Population (EAF)'!C$52*10^5</f>
        <v>0.14438103622370765</v>
      </c>
      <c r="EO2" s="14">
        <f>'Raw Data (EAF)'!C$54/'Population (EAF)'!C$53*10^5</f>
        <v>0.46288309419944063</v>
      </c>
      <c r="EP2" s="14">
        <f>'Raw Data (EAF)'!C$55/'Population (EAF)'!C$54*10^5</f>
        <v>7.9257030017324079E-2</v>
      </c>
      <c r="EQ2" s="14">
        <f>'Raw Data (EAF)'!C$56/'Population (EAF)'!C$55*10^5</f>
        <v>7.7418071996283117E-2</v>
      </c>
      <c r="ER2" s="14">
        <f>'Raw Data (EAF)'!C$57/'Population (EAF)'!C$56*10^5</f>
        <v>0.3950198426367354</v>
      </c>
      <c r="ES2" s="14">
        <f>'Raw Data (EAF)'!C$58/'Population (EAF)'!C$57*10^5</f>
        <v>7.5808989759016635E-2</v>
      </c>
      <c r="ET2" s="14">
        <f>'Raw Data (EAF)'!C$59/'Population (EAF)'!C$58*10^5</f>
        <v>0</v>
      </c>
      <c r="EU2" s="14">
        <f>'Raw Data (EAF)'!C$60/'Population (EAF)'!C$59*10^5</f>
        <v>0.29454725939717502</v>
      </c>
      <c r="EV2" s="14">
        <f>'Raw Data (EAF)'!C$61/'Population (EAF)'!C$60*10^5</f>
        <v>0.1435929304691512</v>
      </c>
      <c r="EW2" s="14">
        <f>'Raw Data (EAF)'!C$62/'Population (EAF)'!C$61*10^5</f>
        <v>0.35298611534057112</v>
      </c>
      <c r="EX2" s="14">
        <f>'Raw Data (EAF)'!C$63/'Population (EAF)'!C$62*10^5</f>
        <v>0</v>
      </c>
      <c r="EY2" s="14">
        <f>'Raw Data (EAF)'!C$64/'Population (EAF)'!C$63*10^5</f>
        <v>6.9791861545900058E-2</v>
      </c>
      <c r="EZ2" s="14">
        <f>'Raw Data (EAF)'!C$65/'Population (EAF)'!C$64*10^5</f>
        <v>7.1171152993673992E-2</v>
      </c>
      <c r="FA2" s="14">
        <f>'Raw Data (EAF)'!C$66/'Population (EAF)'!C$65*10^5</f>
        <v>6.8999417845011693E-2</v>
      </c>
      <c r="FB2" s="14">
        <f>'Raw Data (EAF)'!C$67/'Population (EAF)'!C$66*10^5</f>
        <v>6.8664381310063527E-2</v>
      </c>
      <c r="FC2" s="14">
        <f>'Raw Data (EAF)'!C$68/'Population (EAF)'!C$67*10^5</f>
        <v>0.13761644139956142</v>
      </c>
      <c r="FD2" s="14">
        <f>'Raw Data (EAF)'!C$69/'Population (EAF)'!C$68*10^5</f>
        <v>0.13612160101980125</v>
      </c>
      <c r="FE2" s="14">
        <f>'Raw Data (EAF)'!C$70/'Population (EAF)'!C$69*10^5</f>
        <v>0.13328783686309847</v>
      </c>
      <c r="FF2" s="14">
        <f>'Raw Data (EAF)'!C$71/'Population (EAF)'!C$70*10^5</f>
        <v>6.4519608096028816E-2</v>
      </c>
      <c r="FG2" s="14">
        <f>'Raw Data (EAF)'!C$72/'Population (EAF)'!C$71*10^5</f>
        <v>0</v>
      </c>
      <c r="FH2" s="14"/>
    </row>
    <row r="3" spans="1:256" s="14" customFormat="1" ht="17.100000000000001" customHeight="1">
      <c r="A3" s="34">
        <v>3</v>
      </c>
      <c r="CW3" s="14">
        <f>(0*'Raw Data (EAF)'!$C12+'Raw Data (EAF)'!$D12+'Raw Data (EAF)'!$E12+'Raw Data (EAF)'!$F12+'Raw Data (EAF)'!$G12)/('Population (EAF)'!$D11+0*'Population (EAF)'!$C11)*10^5</f>
        <v>1.1983158369694675</v>
      </c>
      <c r="CX3" s="14">
        <f>(0*'Raw Data (EAF)'!$C13+'Raw Data (EAF)'!$D13+'Raw Data (EAF)'!$E13+'Raw Data (EAF)'!$F13+'Raw Data (EAF)'!$G13)/('Population (EAF)'!$D12+0*'Population (EAF)'!$C12)*10^5</f>
        <v>1.185086385602802</v>
      </c>
      <c r="CY3" s="14">
        <f>(0*'Raw Data (EAF)'!$C14+'Raw Data (EAF)'!$D14+'Raw Data (EAF)'!$E14+'Raw Data (EAF)'!$F14+'Raw Data (EAF)'!$G14)/('Population (EAF)'!$D13+0*'Population (EAF)'!$C13)*10^5</f>
        <v>1.0384732437577169</v>
      </c>
      <c r="CZ3" s="14">
        <f>(0*'Raw Data (EAF)'!$C15+'Raw Data (EAF)'!$D15+'Raw Data (EAF)'!$E15+'Raw Data (EAF)'!$F15+'Raw Data (EAF)'!$G15)/('Population (EAF)'!$D14+0*'Population (EAF)'!$C14)*10^5</f>
        <v>1.4635419378712582</v>
      </c>
      <c r="DA3" s="14">
        <f>(0*'Raw Data (EAF)'!$C16+'Raw Data (EAF)'!$D16+'Raw Data (EAF)'!$E16+'Raw Data (EAF)'!$F16+'Raw Data (EAF)'!$G16)/('Population (EAF)'!$D15+0*'Population (EAF)'!$C15)*10^5</f>
        <v>1.373700783605581</v>
      </c>
      <c r="DB3" s="14">
        <f>(0*'Raw Data (EAF)'!$C17+'Raw Data (EAF)'!$D17+'Raw Data (EAF)'!$E17+'Raw Data (EAF)'!$F17+'Raw Data (EAF)'!$G17)/('Population (EAF)'!$D16+0*'Population (EAF)'!$C16)*10^5</f>
        <v>1.1782397035988783</v>
      </c>
      <c r="DC3" s="14">
        <f>(0*'Raw Data (EAF)'!$C18+'Raw Data (EAF)'!$D18+'Raw Data (EAF)'!$E18+'Raw Data (EAF)'!$F18+'Raw Data (EAF)'!$G18)/('Population (EAF)'!$D17+0*'Population (EAF)'!$C17)*10^5</f>
        <v>1.2163633876101119</v>
      </c>
      <c r="DD3" s="14">
        <f>(0*'Raw Data (EAF)'!$C19+'Raw Data (EAF)'!$D19+'Raw Data (EAF)'!$E19+'Raw Data (EAF)'!$F19+'Raw Data (EAF)'!$G19)/('Population (EAF)'!$D18+0*'Population (EAF)'!$C18)*10^5</f>
        <v>1.2554135032917477</v>
      </c>
      <c r="DE3" s="14">
        <f>(0*'Raw Data (EAF)'!$C20+'Raw Data (EAF)'!$D20+'Raw Data (EAF)'!$E20+'Raw Data (EAF)'!$F20+'Raw Data (EAF)'!$G20)/('Population (EAF)'!$D19+0*'Population (EAF)'!$C19)*10^5</f>
        <v>1.2953650327867685</v>
      </c>
      <c r="DF3" s="14">
        <f>(0*'Raw Data (EAF)'!$C21+'Raw Data (EAF)'!$D21+'Raw Data (EAF)'!$E21+'Raw Data (EAF)'!$F21+'Raw Data (EAF)'!$G21)/('Population (EAF)'!$D20+0*'Population (EAF)'!$C20)*10^5</f>
        <v>1.3092246880499425</v>
      </c>
      <c r="DG3" s="14">
        <f>(0*'Raw Data (EAF)'!$C22+'Raw Data (EAF)'!$D22+'Raw Data (EAF)'!$E22+'Raw Data (EAF)'!$F22+'Raw Data (EAF)'!$G22)/('Population (EAF)'!$D21+0*'Population (EAF)'!$C21)*10^5</f>
        <v>1.0560475051832769</v>
      </c>
      <c r="DH3" s="14">
        <f>(0*'Raw Data (EAF)'!$C23+'Raw Data (EAF)'!$D23+'Raw Data (EAF)'!$E23+'Raw Data (EAF)'!$F23+'Raw Data (EAF)'!$G23)/('Population (EAF)'!$D22+0*'Population (EAF)'!$C22)*10^5</f>
        <v>0.85387591923255801</v>
      </c>
      <c r="DI3" s="14">
        <f>(0*'Raw Data (EAF)'!$C24+'Raw Data (EAF)'!$D24+'Raw Data (EAF)'!$E24+'Raw Data (EAF)'!$F24+'Raw Data (EAF)'!$G24)/('Population (EAF)'!$D23+0*'Population (EAF)'!$C23)*10^5</f>
        <v>0.81110193464886271</v>
      </c>
      <c r="DJ3" s="14">
        <f>(0*'Raw Data (EAF)'!$C25+'Raw Data (EAF)'!$D25+'Raw Data (EAF)'!$E25+'Raw Data (EAF)'!$F25+'Raw Data (EAF)'!$G25)/('Population (EAF)'!$D24+0*'Population (EAF)'!$C24)*10^5</f>
        <v>1.0810304184980968</v>
      </c>
      <c r="DK3" s="14">
        <f>(0*'Raw Data (EAF)'!$C26+'Raw Data (EAF)'!$D26+'Raw Data (EAF)'!$E26+'Raw Data (EAF)'!$F26+'Raw Data (EAF)'!$G26)/('Population (EAF)'!$D25+0*'Population (EAF)'!$C25)*10^5</f>
        <v>0.92643446670406315</v>
      </c>
      <c r="DL3" s="14">
        <f>(0*'Raw Data (EAF)'!$C27+'Raw Data (EAF)'!$D27+'Raw Data (EAF)'!$E27+'Raw Data (EAF)'!$F27+'Raw Data (EAF)'!$G27)/('Population (EAF)'!$D26+0*'Population (EAF)'!$C26)*10^5</f>
        <v>1.2687136205532237</v>
      </c>
      <c r="DM3" s="14">
        <f>(0*'Raw Data (EAF)'!$C28+'Raw Data (EAF)'!$D28+'Raw Data (EAF)'!$E28+'Raw Data (EAF)'!$F28+'Raw Data (EAF)'!$G28)/('Population (EAF)'!$D27+0*'Population (EAF)'!$C27)*10^5</f>
        <v>1.0806626418302558</v>
      </c>
      <c r="DN3" s="14">
        <f>(0*'Raw Data (EAF)'!$C29+'Raw Data (EAF)'!$D29+'Raw Data (EAF)'!$E29+'Raw Data (EAF)'!$F29+'Raw Data (EAF)'!$G29)/('Population (EAF)'!$D28+0*'Population (EAF)'!$C28)*10^5</f>
        <v>0.96331852882693758</v>
      </c>
      <c r="DO3" s="14">
        <f>(0*'Raw Data (EAF)'!$C30+'Raw Data (EAF)'!$D30+'Raw Data (EAF)'!$E30+'Raw Data (EAF)'!$F30+'Raw Data (EAF)'!$G30)/('Population (EAF)'!$D29+0*'Population (EAF)'!$C29)*10^5</f>
        <v>0.96165319964201623</v>
      </c>
      <c r="DP3" s="14">
        <f>(0*'Raw Data (EAF)'!$C31+'Raw Data (EAF)'!$D31+'Raw Data (EAF)'!$E31+'Raw Data (EAF)'!$F31+'Raw Data (EAF)'!$G31)/('Population (EAF)'!$D30+0*'Population (EAF)'!$C30)*10^5</f>
        <v>1.148800721317913</v>
      </c>
      <c r="DQ3" s="14">
        <f>(0*'Raw Data (EAF)'!$C32+'Raw Data (EAF)'!$D32+'Raw Data (EAF)'!$E32+'Raw Data (EAF)'!$F32+'Raw Data (EAF)'!$G32)/('Population (EAF)'!$D31+0*'Population (EAF)'!$C31)*10^5</f>
        <v>1.053438448691792</v>
      </c>
      <c r="DR3" s="14">
        <f>(0*'Raw Data (EAF)'!$C33+'Raw Data (EAF)'!$D33+'Raw Data (EAF)'!$E33+'Raw Data (EAF)'!$F33+'Raw Data (EAF)'!$G33)/('Population (EAF)'!$D32+0*'Population (EAF)'!$C32)*10^5</f>
        <v>1.0354942078236908</v>
      </c>
      <c r="DS3" s="14">
        <f>(0*'Raw Data (EAF)'!$C34+'Raw Data (EAF)'!$D34+'Raw Data (EAF)'!$E34+'Raw Data (EAF)'!$F34+'Raw Data (EAF)'!$G34)/('Population (EAF)'!$D33+0*'Population (EAF)'!$C33)*10^5</f>
        <v>1.2388498698613322</v>
      </c>
      <c r="DT3" s="14">
        <f>(0*'Raw Data (EAF)'!$C35+'Raw Data (EAF)'!$D35+'Raw Data (EAF)'!$E35+'Raw Data (EAF)'!$F35+'Raw Data (EAF)'!$G35)/('Population (EAF)'!$D34+0*'Population (EAF)'!$C34)*10^5</f>
        <v>0.83634261294655721</v>
      </c>
      <c r="DU3" s="14">
        <f>(0*'Raw Data (EAF)'!$C36+'Raw Data (EAF)'!$D36+'Raw Data (EAF)'!$E36+'Raw Data (EAF)'!$F36+'Raw Data (EAF)'!$G36)/('Population (EAF)'!$D35+0*'Population (EAF)'!$C35)*10^5</f>
        <v>0.92521584934821366</v>
      </c>
      <c r="DV3" s="14">
        <f>(0*'Raw Data (EAF)'!$C37+'Raw Data (EAF)'!$D37+'Raw Data (EAF)'!$E37+'Raw Data (EAF)'!$F37+'Raw Data (EAF)'!$G37)/('Population (EAF)'!$D36+0*'Population (EAF)'!$C36)*10^5</f>
        <v>1.0101173242414154</v>
      </c>
      <c r="DW3" s="14">
        <f>(0*'Raw Data (EAF)'!$C38+'Raw Data (EAF)'!$D38+'Raw Data (EAF)'!$E38+'Raw Data (EAF)'!$F38+'Raw Data (EAF)'!$G38)/('Population (EAF)'!$D37+0*'Population (EAF)'!$C37)*10^5</f>
        <v>1.063908852800763</v>
      </c>
      <c r="DX3" s="14">
        <f>(0*'Raw Data (EAF)'!$C39+'Raw Data (EAF)'!$D39+'Raw Data (EAF)'!$E39+'Raw Data (EAF)'!$F39+'Raw Data (EAF)'!$G39)/('Population (EAF)'!$D38+0*'Population (EAF)'!$C38)*10^5</f>
        <v>1.0846825935376556</v>
      </c>
      <c r="DY3" s="14">
        <f>(0*'Raw Data (EAF)'!$C40+'Raw Data (EAF)'!$D40+'Raw Data (EAF)'!$E40+'Raw Data (EAF)'!$F40+'Raw Data (EAF)'!$G40)/('Population (EAF)'!$D39+0*'Population (EAF)'!$C39)*10^5</f>
        <v>0.93694214245242557</v>
      </c>
      <c r="DZ3" s="14">
        <f>(0*'Raw Data (EAF)'!$C41+'Raw Data (EAF)'!$D41+'Raw Data (EAF)'!$E41+'Raw Data (EAF)'!$F41+'Raw Data (EAF)'!$G41)/('Population (EAF)'!$D40+0*'Population (EAF)'!$C40)*10^5</f>
        <v>1.0604638776680715</v>
      </c>
      <c r="EA3" s="14">
        <f>(0*'Raw Data (EAF)'!$C42+'Raw Data (EAF)'!$D42+'Raw Data (EAF)'!$E42+'Raw Data (EAF)'!$F42+'Raw Data (EAF)'!$G42)/('Population (EAF)'!$D41+0*'Population (EAF)'!$C41)*10^5</f>
        <v>0.88017720212252037</v>
      </c>
      <c r="EB3" s="14">
        <f>(0*'Raw Data (EAF)'!$C43+'Raw Data (EAF)'!$D43+'Raw Data (EAF)'!$E43+'Raw Data (EAF)'!$F43+'Raw Data (EAF)'!$G43)/('Population (EAF)'!$D42+0*'Population (EAF)'!$C42)*10^5</f>
        <v>1.2157735240830883</v>
      </c>
      <c r="EC3" s="14">
        <f>(0*'Raw Data (EAF)'!$C44+'Raw Data (EAF)'!$D44+'Raw Data (EAF)'!$E44+'Raw Data (EAF)'!$F44+'Raw Data (EAF)'!$G44)/('Population (EAF)'!$D43+0*'Population (EAF)'!$C43)*10^5</f>
        <v>0.73030681178657286</v>
      </c>
      <c r="ED3" s="14">
        <f>(0*'Raw Data (EAF)'!$C45+'Raw Data (EAF)'!$D45+'Raw Data (EAF)'!$E45+'Raw Data (EAF)'!$F45+'Raw Data (EAF)'!$G45)/('Population (EAF)'!$D44+0*'Population (EAF)'!$C44)*10^5</f>
        <v>0.54758965121558167</v>
      </c>
      <c r="EE3" s="14">
        <f>(0*'Raw Data (EAF)'!$C46+'Raw Data (EAF)'!$D46+'Raw Data (EAF)'!$E46+'Raw Data (EAF)'!$F46+'Raw Data (EAF)'!$G46)/('Population (EAF)'!$D45+0*'Population (EAF)'!$C45)*10^5</f>
        <v>0.67131423445990268</v>
      </c>
      <c r="EF3" s="14">
        <f>(0*'Raw Data (EAF)'!$C47+'Raw Data (EAF)'!$D47+'Raw Data (EAF)'!$E47+'Raw Data (EAF)'!$F47+'Raw Data (EAF)'!$G47)/('Population (EAF)'!$D46+0*'Population (EAF)'!$C46)*10^5</f>
        <v>0.68950012172000463</v>
      </c>
      <c r="EG3" s="14">
        <f>(0*'Raw Data (EAF)'!$C48+'Raw Data (EAF)'!$D48+'Raw Data (EAF)'!$E48+'Raw Data (EAF)'!$F48+'Raw Data (EAF)'!$G48)/('Population (EAF)'!$D47+0*'Population (EAF)'!$C47)*10^5</f>
        <v>0.69907579461324032</v>
      </c>
      <c r="EH3" s="14">
        <f>(0*'Raw Data (EAF)'!$C49+'Raw Data (EAF)'!$D49+'Raw Data (EAF)'!$E49+'Raw Data (EAF)'!$F49+'Raw Data (EAF)'!$G49)/('Population (EAF)'!$D48+0*'Population (EAF)'!$C48)*10^5</f>
        <v>0.66256857231218858</v>
      </c>
      <c r="EI3" s="14">
        <f>(0*'Raw Data (EAF)'!$C50+'Raw Data (EAF)'!$D50+'Raw Data (EAF)'!$E50+'Raw Data (EAF)'!$F50+'Raw Data (EAF)'!$G50)/('Population (EAF)'!$D49+0*'Population (EAF)'!$C49)*10^5</f>
        <v>0.50657778248392282</v>
      </c>
      <c r="EJ3" s="14">
        <f>(0*'Raw Data (EAF)'!$C51+'Raw Data (EAF)'!$D51+'Raw Data (EAF)'!$E51+'Raw Data (EAF)'!$F51+'Raw Data (EAF)'!$G51)/('Population (EAF)'!$D50+0*'Population (EAF)'!$C50)*10^5</f>
        <v>0.50502621066877207</v>
      </c>
      <c r="EK3" s="14">
        <f>(0*'Raw Data (EAF)'!$C52+'Raw Data (EAF)'!$D52+'Raw Data (EAF)'!$E52+'Raw Data (EAF)'!$F52+'Raw Data (EAF)'!$G52)/('Population (EAF)'!$D51+0*'Population (EAF)'!$C51)*10^5</f>
        <v>0.34899848698162445</v>
      </c>
      <c r="EL3" s="14">
        <f>(0*'Raw Data (EAF)'!$C53+'Raw Data (EAF)'!$D53+'Raw Data (EAF)'!$E53+'Raw Data (EAF)'!$F53+'Raw Data (EAF)'!$G53)/('Population (EAF)'!$D52+0*'Population (EAF)'!$C52)*10^5</f>
        <v>0.29369564554172456</v>
      </c>
      <c r="EM3" s="14">
        <f>(0*'Raw Data (EAF)'!$C54+'Raw Data (EAF)'!$D54+'Raw Data (EAF)'!$E54+'Raw Data (EAF)'!$F54+'Raw Data (EAF)'!$G54)/('Population (EAF)'!$D53+0*'Population (EAF)'!$C53)*10^5</f>
        <v>0.31283123179104982</v>
      </c>
      <c r="EN3" s="14">
        <f>(0*'Raw Data (EAF)'!$C55+'Raw Data (EAF)'!$D55+'Raw Data (EAF)'!$E55+'Raw Data (EAF)'!$F55+'Raw Data (EAF)'!$G55)/('Population (EAF)'!$D54+0*'Population (EAF)'!$C54)*10^5</f>
        <v>0.30420992064984853</v>
      </c>
      <c r="EO3" s="14">
        <f>(0*'Raw Data (EAF)'!$C56+'Raw Data (EAF)'!$D56+'Raw Data (EAF)'!$E56+'Raw Data (EAF)'!$F56+'Raw Data (EAF)'!$G56)/('Population (EAF)'!$D55+0*'Population (EAF)'!$C55)*10^5</f>
        <v>0.33619216143284175</v>
      </c>
      <c r="EP3" s="14">
        <f>(0*'Raw Data (EAF)'!$C57+'Raw Data (EAF)'!$D57+'Raw Data (EAF)'!$E57+'Raw Data (EAF)'!$F57+'Raw Data (EAF)'!$G57)/('Population (EAF)'!$D56+0*'Population (EAF)'!$C56)*10^5</f>
        <v>0.29222588098982549</v>
      </c>
      <c r="EQ3" s="14">
        <f>(0*'Raw Data (EAF)'!$C58+'Raw Data (EAF)'!$D58+'Raw Data (EAF)'!$E58+'Raw Data (EAF)'!$F58+'Raw Data (EAF)'!$G58)/('Population (EAF)'!$D57+0*'Population (EAF)'!$C57)*10^5</f>
        <v>0.25872113727889223</v>
      </c>
      <c r="ER3" s="14">
        <f>(0*'Raw Data (EAF)'!$C59+'Raw Data (EAF)'!$D59+'Raw Data (EAF)'!$E59+'Raw Data (EAF)'!$F59+'Raw Data (EAF)'!$G59)/('Population (EAF)'!$D58+0*'Population (EAF)'!$C58)*10^5</f>
        <v>0.2178114385070925</v>
      </c>
      <c r="ES3" s="14">
        <f>(0*'Raw Data (EAF)'!$C60+'Raw Data (EAF)'!$D60+'Raw Data (EAF)'!$E60+'Raw Data (EAF)'!$F60+'Raw Data (EAF)'!$G60)/('Population (EAF)'!$D59+0*'Population (EAF)'!$C59)*10^5</f>
        <v>0.23464132890712189</v>
      </c>
      <c r="ET3" s="14">
        <f>(0*'Raw Data (EAF)'!$C61+'Raw Data (EAF)'!$D61+'Raw Data (EAF)'!$E61+'Raw Data (EAF)'!$F61+'Raw Data (EAF)'!$G61)/('Population (EAF)'!$D60+0*'Population (EAF)'!$C60)*10^5</f>
        <v>9.6837091988557569E-2</v>
      </c>
      <c r="EU3" s="14">
        <f>(0*'Raw Data (EAF)'!$C62+'Raw Data (EAF)'!$D62+'Raw Data (EAF)'!$E62+'Raw Data (EAF)'!$F62+'Raw Data (EAF)'!$G62)/('Population (EAF)'!$D61+0*'Population (EAF)'!$C61)*10^5</f>
        <v>7.5378525278136627E-2</v>
      </c>
      <c r="EV3" s="14">
        <f>(0*'Raw Data (EAF)'!$C63+'Raw Data (EAF)'!$D63+'Raw Data (EAF)'!$E63+'Raw Data (EAF)'!$F63+'Raw Data (EAF)'!$G63)/('Population (EAF)'!$D62+0*'Population (EAF)'!$C62)*10^5</f>
        <v>0.12911486063535615</v>
      </c>
      <c r="EW3" s="14">
        <f>(0*'Raw Data (EAF)'!$C64+'Raw Data (EAF)'!$D64+'Raw Data (EAF)'!$E64+'Raw Data (EAF)'!$F64+'Raw Data (EAF)'!$G64)/('Population (EAF)'!$D63+0*'Population (EAF)'!$C63)*10^5</f>
        <v>0.12627241898025623</v>
      </c>
      <c r="EX3" s="14">
        <f>(0*'Raw Data (EAF)'!$C65+'Raw Data (EAF)'!$D65+'Raw Data (EAF)'!$E65+'Raw Data (EAF)'!$F65+'Raw Data (EAF)'!$G65)/('Population (EAF)'!$D64+0*'Population (EAF)'!$C64)*10^5</f>
        <v>0.26675205862433471</v>
      </c>
      <c r="EY3" s="14">
        <f>(0*'Raw Data (EAF)'!$C66+'Raw Data (EAF)'!$D66+'Raw Data (EAF)'!$E66+'Raw Data (EAF)'!$F66+'Raw Data (EAF)'!$G66)/('Population (EAF)'!$D65+0*'Population (EAF)'!$C65)*10^5</f>
        <v>0.16039071491806997</v>
      </c>
      <c r="EZ3" s="14">
        <f>(0*'Raw Data (EAF)'!$C67+'Raw Data (EAF)'!$D67+'Raw Data (EAF)'!$E67+'Raw Data (EAF)'!$F67+'Raw Data (EAF)'!$G67)/('Population (EAF)'!$D66+0*'Population (EAF)'!$C66)*10^5</f>
        <v>7.1123147676521004E-2</v>
      </c>
      <c r="FA3" s="14">
        <f>(0*'Raw Data (EAF)'!$C68+'Raw Data (EAF)'!$D68+'Raw Data (EAF)'!$E68+'Raw Data (EAF)'!$F68+'Raw Data (EAF)'!$G68)/('Population (EAF)'!$D67+0*'Population (EAF)'!$C67)*10^5</f>
        <v>8.8191349094674895E-2</v>
      </c>
      <c r="FB3" s="14">
        <f>(0*'Raw Data (EAF)'!$C69+'Raw Data (EAF)'!$D69+'Raw Data (EAF)'!$E69+'Raw Data (EAF)'!$F69+'Raw Data (EAF)'!$G69)/('Population (EAF)'!$D68+0*'Population (EAF)'!$C68)*10^5</f>
        <v>0.12307283630138657</v>
      </c>
      <c r="FC3" s="14">
        <f>(0*'Raw Data (EAF)'!$C70+'Raw Data (EAF)'!$D70+'Raw Data (EAF)'!$E70+'Raw Data (EAF)'!$F70+'Raw Data (EAF)'!$G70)/('Population (EAF)'!$D69+0*'Population (EAF)'!$C69)*10^5</f>
        <v>0.15668427604105117</v>
      </c>
      <c r="FD3" s="14">
        <f>(0*'Raw Data (EAF)'!$C71+'Raw Data (EAF)'!$D71+'Raw Data (EAF)'!$E71+'Raw Data (EAF)'!$F71+'Raw Data (EAF)'!$G71)/('Population (EAF)'!$D70+0*'Population (EAF)'!$C70)*10^5</f>
        <v>0.1728818895980852</v>
      </c>
      <c r="FE3" s="14">
        <f>(0*'Raw Data (EAF)'!$C72+'Raw Data (EAF)'!$D72+'Raw Data (EAF)'!$E72+'Raw Data (EAF)'!$F72+'Raw Data (EAF)'!$G72)/('Population (EAF)'!$D71+0*'Population (EAF)'!$C71)*10^5</f>
        <v>0.17051146024234412</v>
      </c>
      <c r="FF3" s="14">
        <f>(0*'Raw Data (EAF)'!$C73+'Raw Data (EAF)'!$D73+'Raw Data (EAF)'!$E73+'Raw Data (EAF)'!$F73+'Raw Data (EAF)'!$G73)/('Population (EAF)'!$D72+0*'Population (EAF)'!$C72)*10^5</f>
        <v>5.0250381150397275E-2</v>
      </c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14" customFormat="1" ht="17.100000000000001" customHeight="1">
      <c r="A4" s="34">
        <v>7.5</v>
      </c>
      <c r="CS4" s="14">
        <f>'Raw Data (EAF)'!I$12/'Population (EAF)'!E$11*10^5</f>
        <v>0.36639211619813566</v>
      </c>
      <c r="CT4" s="14">
        <f>'Raw Data (EAF)'!I$13/'Population (EAF)'!E$12*10^5</f>
        <v>0.39276555694293436</v>
      </c>
      <c r="CU4" s="14">
        <f>'Raw Data (EAF)'!I$14/'Population (EAF)'!E$13*10^5</f>
        <v>0.36012782376976887</v>
      </c>
      <c r="CV4" s="14">
        <f>'Raw Data (EAF)'!I$15/'Population (EAF)'!E$14*10^5</f>
        <v>0.31123601704110565</v>
      </c>
      <c r="CW4" s="14">
        <f>'Raw Data (EAF)'!I$16/'Population (EAF)'!E$15*10^5</f>
        <v>0.37628937286523856</v>
      </c>
      <c r="CX4" s="14">
        <f>'Raw Data (EAF)'!I$17/'Population (EAF)'!E$16*10^5</f>
        <v>0.38323072700401833</v>
      </c>
      <c r="CY4" s="14">
        <f>'Raw Data (EAF)'!I$18/'Population (EAF)'!E$17*10^5</f>
        <v>0.24662731494930853</v>
      </c>
      <c r="CZ4" s="14">
        <f>'Raw Data (EAF)'!I$19/'Population (EAF)'!E$18*10^5</f>
        <v>0.31424014407784912</v>
      </c>
      <c r="DA4" s="14">
        <f>'Raw Data (EAF)'!I$20/'Population (EAF)'!E$19*10^5</f>
        <v>0.44860659267548908</v>
      </c>
      <c r="DB4" s="14">
        <f>'Raw Data (EAF)'!I$21/'Population (EAF)'!E$20*10^5</f>
        <v>0.45763897515020363</v>
      </c>
      <c r="DC4" s="14">
        <f>'Raw Data (EAF)'!I$22/'Population (EAF)'!E$21*10^5</f>
        <v>0.25477736211103569</v>
      </c>
      <c r="DD4" s="14">
        <f>'Raw Data (EAF)'!I$23/'Population (EAF)'!E$22*10^5</f>
        <v>0.35187542965982199</v>
      </c>
      <c r="DE4" s="14">
        <f>'Raw Data (EAF)'!I$24/'Population (EAF)'!E$23*10^5</f>
        <v>0.62596294770275673</v>
      </c>
      <c r="DF4" s="14">
        <f>'Raw Data (EAF)'!I$25/'Population (EAF)'!E$24*10^5</f>
        <v>0.27589477383100647</v>
      </c>
      <c r="DG4" s="14">
        <f>'Raw Data (EAF)'!I$26/'Population (EAF)'!E$25*10^5</f>
        <v>0.36569066999372302</v>
      </c>
      <c r="DH4" s="14">
        <f>'Raw Data (EAF)'!I$27/'Population (EAF)'!E$26*10^5</f>
        <v>0.43256071796590473</v>
      </c>
      <c r="DI4" s="14">
        <f>'Raw Data (EAF)'!I$28/'Population (EAF)'!E$27*10^5</f>
        <v>0.36774824319782745</v>
      </c>
      <c r="DJ4" s="14">
        <f>'Raw Data (EAF)'!I$29/'Population (EAF)'!E$28*10^5</f>
        <v>0.48564043888997083</v>
      </c>
      <c r="DK4" s="14">
        <f>'Raw Data (EAF)'!I$30/'Population (EAF)'!E$29*10^5</f>
        <v>0.42243567047477398</v>
      </c>
      <c r="DL4" s="14">
        <f>'Raw Data (EAF)'!I$31/'Population (EAF)'!E$30*10^5</f>
        <v>0.39635443461788172</v>
      </c>
      <c r="DM4" s="14">
        <f>'Raw Data (EAF)'!I$32/'Population (EAF)'!E$31*10^5</f>
        <v>0.6861040846336498</v>
      </c>
      <c r="DN4" s="14">
        <f>'Raw Data (EAF)'!I$33/'Population (EAF)'!E$32*10^5</f>
        <v>0.52704765633424777</v>
      </c>
      <c r="DO4" s="14">
        <f>'Raw Data (EAF)'!I$34/'Population (EAF)'!E$33*10^5</f>
        <v>0.45854932707708745</v>
      </c>
      <c r="DP4" s="14">
        <f>'Raw Data (EAF)'!I$35/'Population (EAF)'!E$34*10^5</f>
        <v>0.55714339200051344</v>
      </c>
      <c r="DQ4" s="14">
        <f>'Raw Data (EAF)'!I$36/'Population (EAF)'!E$35*10^5</f>
        <v>0.426942834078815</v>
      </c>
      <c r="DR4" s="14">
        <f>'Raw Data (EAF)'!I$37/'Population (EAF)'!E$36*10^5</f>
        <v>0.58151727152487409</v>
      </c>
      <c r="DS4" s="14">
        <f>'Raw Data (EAF)'!I$38/'Population (EAF)'!E$37*10^5</f>
        <v>0.56875923130126482</v>
      </c>
      <c r="DT4" s="14">
        <f>'Raw Data (EAF)'!I$39/'Population (EAF)'!E$38*10^5</f>
        <v>0.47243586960626172</v>
      </c>
      <c r="DU4" s="14">
        <f>'Raw Data (EAF)'!I$40/'Population (EAF)'!E$39*10^5</f>
        <v>0.57819293018089479</v>
      </c>
      <c r="DV4" s="14">
        <f>'Raw Data (EAF)'!I$41/'Population (EAF)'!E$40*10^5</f>
        <v>0.48695606946171616</v>
      </c>
      <c r="DW4" s="14">
        <f>'Raw Data (EAF)'!I$42/'Population (EAF)'!E$41*10^5</f>
        <v>0.42607563091276873</v>
      </c>
      <c r="DX4" s="14">
        <f>'Raw Data (EAF)'!I$43/'Population (EAF)'!E$42*10^5</f>
        <v>0.54956511460912261</v>
      </c>
      <c r="DY4" s="14">
        <f>'Raw Data (EAF)'!I$44/'Population (EAF)'!E$43*10^5</f>
        <v>0.56481006190110017</v>
      </c>
      <c r="DZ4" s="14">
        <f>'Raw Data (EAF)'!I$45/'Population (EAF)'!E$44*10^5</f>
        <v>0.4650110162562911</v>
      </c>
      <c r="EA4" s="14">
        <f>'Raw Data (EAF)'!I$46/'Population (EAF)'!E$45*10^5</f>
        <v>0.47228345617212919</v>
      </c>
      <c r="EB4" s="14">
        <f>'Raw Data (EAF)'!I$47/'Population (EAF)'!E$46*10^5</f>
        <v>0.51388826311890334</v>
      </c>
      <c r="EC4" s="14">
        <f>'Raw Data (EAF)'!I$48/'Population (EAF)'!E$47*10^5</f>
        <v>0.41127097380148264</v>
      </c>
      <c r="ED4" s="14">
        <f>'Raw Data (EAF)'!I$49/'Population (EAF)'!E$48*10^5</f>
        <v>0.5164467126620842</v>
      </c>
      <c r="EE4" s="14">
        <f>'Raw Data (EAF)'!I$50/'Population (EAF)'!E$49*10^5</f>
        <v>0.47363801507244624</v>
      </c>
      <c r="EF4" s="14">
        <f>'Raw Data (EAF)'!I$51/'Population (EAF)'!E$50*10^5</f>
        <v>0.37741060660922565</v>
      </c>
      <c r="EG4" s="14">
        <f>'Raw Data (EAF)'!I$52/'Population (EAF)'!E$51*10^5</f>
        <v>0.24377587772357992</v>
      </c>
      <c r="EH4" s="14">
        <f>'Raw Data (EAF)'!I$53/'Population (EAF)'!E$52*10^5</f>
        <v>0.29012008061306832</v>
      </c>
      <c r="EI4" s="14">
        <f>'Raw Data (EAF)'!I$54/'Population (EAF)'!E$53*10^5</f>
        <v>0.34117774586742317</v>
      </c>
      <c r="EJ4" s="14">
        <f>'Raw Data (EAF)'!I$55/'Population (EAF)'!E$54*10^5</f>
        <v>0.28400848054732597</v>
      </c>
      <c r="EK4" s="14">
        <f>'Raw Data (EAF)'!I$56/'Population (EAF)'!E$55*10^5</f>
        <v>0.20587822972502273</v>
      </c>
      <c r="EL4" s="14">
        <f>'Raw Data (EAF)'!I$57/'Population (EAF)'!E$56*10^5</f>
        <v>0.20553185732895413</v>
      </c>
      <c r="EM4" s="14">
        <f>'Raw Data (EAF)'!I$58/'Population (EAF)'!E$57*10^5</f>
        <v>0.24931694498074208</v>
      </c>
      <c r="EN4" s="14">
        <f>'Raw Data (EAF)'!I$59/'Population (EAF)'!E$58*10^5</f>
        <v>0.11273345687990155</v>
      </c>
      <c r="EO4" s="14">
        <f>'Raw Data (EAF)'!I$60/'Population (EAF)'!E$59*10^5</f>
        <v>0.23162363277871581</v>
      </c>
      <c r="EP4" s="14">
        <f>'Raw Data (EAF)'!I$61/'Population (EAF)'!E$60*10^5</f>
        <v>0.32754594438946694</v>
      </c>
      <c r="EQ4" s="14">
        <f>'Raw Data (EAF)'!I$62/'Population (EAF)'!E$61*10^5</f>
        <v>0.26339823788190236</v>
      </c>
      <c r="ER4" s="14">
        <f>'Raw Data (EAF)'!I$63/'Population (EAF)'!E$62*10^5</f>
        <v>0.2350808132453357</v>
      </c>
      <c r="ES4" s="14">
        <f>'Raw Data (EAF)'!I$64/'Population (EAF)'!E$63*10^5</f>
        <v>0.20323930210106309</v>
      </c>
      <c r="ET4" s="14">
        <f>'Raw Data (EAF)'!I$65/'Population (EAF)'!E$64*10^5</f>
        <v>0.24666754117504483</v>
      </c>
      <c r="EU4" s="14">
        <f>'Raw Data (EAF)'!I$66/'Population (EAF)'!E$65*10^5</f>
        <v>0.10583412168162631</v>
      </c>
      <c r="EV4" s="14">
        <f>'Raw Data (EAF)'!I$67/'Population (EAF)'!E$66*10^5</f>
        <v>0.22078635045792747</v>
      </c>
      <c r="EW4" s="14">
        <f>'Raw Data (EAF)'!I$68/'Population (EAF)'!E$67*10^5</f>
        <v>0.2900857709507787</v>
      </c>
      <c r="EX4" s="14">
        <f>'Raw Data (EAF)'!I69/'Population (EAF)'!E68*10^5</f>
        <v>0.11394684629448824</v>
      </c>
      <c r="EY4" s="14">
        <f>'Raw Data (EAF)'!I$70/'Population (EAF)'!E$69*10^5</f>
        <v>0.18360379808748542</v>
      </c>
      <c r="EZ4" s="14">
        <f>'Raw Data (EAF)'!I$71/'Population (EAF)'!E$70*10^5</f>
        <v>0.12670405551299987</v>
      </c>
      <c r="FA4" s="14">
        <f>'Raw Data (EAF)'!I$72/'Population (EAF)'!E$71*10^5</f>
        <v>0.14055934969126127</v>
      </c>
      <c r="FB4" s="14">
        <f>'Raw Data (EAF)'!I73/'Population (EAF)'!E72*10^5</f>
        <v>0.20907640889434573</v>
      </c>
      <c r="FC4" s="36">
        <f>'Raw Data (EAF)'!I74/'Population (EAF)'!E73*10^5</f>
        <v>0.15422576492824788</v>
      </c>
      <c r="FD4" s="36">
        <f>'Raw Data (EAF)'!I75/'Population (EAF)'!E74*10^5</f>
        <v>0.11158204934939296</v>
      </c>
      <c r="FE4" s="36">
        <f>'Raw Data (EAF)'!I76/'Population (EAF)'!E75*10^5</f>
        <v>0.11012653401099697</v>
      </c>
      <c r="FF4" s="36">
        <f>'Raw Data (EAF)'!I77/'Population (EAF)'!E76*10^5</f>
        <v>0.10846045802851424</v>
      </c>
      <c r="FG4" s="36">
        <f>'Raw Data (EAF)'!I78/'Population (EAF)'!E77*10^5</f>
        <v>8.0119645337036638E-2</v>
      </c>
      <c r="FH4" s="36">
        <f>'Raw Data (EAF)'!I79/'Population (EAF)'!E78*10^5</f>
        <v>0.11847921657329408</v>
      </c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14" customFormat="1" ht="17.100000000000001" customHeight="1">
      <c r="A5" s="34">
        <v>12.5</v>
      </c>
      <c r="CN5" s="14">
        <f>'Raw Data (EAF)'!J12/'Population (EAF)'!F11*10^5</f>
        <v>0.1386836728246906</v>
      </c>
      <c r="CO5" s="14">
        <f>'Raw Data (EAF)'!J13/'Population (EAF)'!F12*10^5</f>
        <v>3.9808593911100407E-2</v>
      </c>
      <c r="CP5" s="14">
        <f>'Raw Data (EAF)'!J14/'Population (EAF)'!F13*10^5</f>
        <v>7.9992485505911565E-2</v>
      </c>
      <c r="CQ5" s="14">
        <f>'Raw Data (EAF)'!J15/'Population (EAF)'!F14*10^5</f>
        <v>5.7575761065197642E-2</v>
      </c>
      <c r="CR5" s="14">
        <f>'Raw Data (EAF)'!J16/'Population (EAF)'!F15*10^5</f>
        <v>0.21185494022609158</v>
      </c>
      <c r="CS5" s="14">
        <f>'Raw Data (EAF)'!J17/'Population (EAF)'!F16*10^5</f>
        <v>0.13529678606350329</v>
      </c>
      <c r="CT5" s="14">
        <f>'Raw Data (EAF)'!J18/'Population (EAF)'!F17*10^5</f>
        <v>0.1163885336344434</v>
      </c>
      <c r="CU5" s="14">
        <f>'Raw Data (EAF)'!J19/'Population (EAF)'!F18*10^5</f>
        <v>0.11682386290953335</v>
      </c>
      <c r="CV5" s="14">
        <f>'Raw Data (EAF)'!J20/'Population (EAF)'!F19*10^5</f>
        <v>0.1172620713484982</v>
      </c>
      <c r="CW5" s="14">
        <f>'Raw Data (EAF)'!J21/'Population (EAF)'!F20*10^5</f>
        <v>7.8466790304172598E-2</v>
      </c>
      <c r="CX5" s="14">
        <f>'Raw Data (EAF)'!J22/'Population (EAF)'!F21*10^5</f>
        <v>0.13795375403894103</v>
      </c>
      <c r="CY5" s="14">
        <f>'Raw Data (EAF)'!J23/'Population (EAF)'!F22*10^5</f>
        <v>0.15840256086252094</v>
      </c>
      <c r="CZ5" s="14">
        <f>'Raw Data (EAF)'!J24/'Population (EAF)'!F23*10^5</f>
        <v>0</v>
      </c>
      <c r="DA5" s="14">
        <f>'Raw Data (EAF)'!J25/'Population (EAF)'!F24*10^5</f>
        <v>5.9959577651130719E-2</v>
      </c>
      <c r="DB5" s="14">
        <f>'Raw Data (EAF)'!J26/'Population (EAF)'!F25*10^5</f>
        <v>0.10040567910585932</v>
      </c>
      <c r="DC5" s="14">
        <f>'Raw Data (EAF)'!J27/'Population (EAF)'!F26*10^5</f>
        <v>4.0352314443311978E-2</v>
      </c>
      <c r="DD5" s="14">
        <f>'Raw Data (EAF)'!J28/'Population (EAF)'!F27*10^5</f>
        <v>0.14191139320212801</v>
      </c>
      <c r="DE5" s="14">
        <f>'Raw Data (EAF)'!J29/'Population (EAF)'!F28*10^5</f>
        <v>6.1113916013508296E-2</v>
      </c>
      <c r="DF5" s="14">
        <f>'Raw Data (EAF)'!J30/'Population (EAF)'!F29*10^5</f>
        <v>0.14328117325502157</v>
      </c>
      <c r="DG5" s="14">
        <f>'Raw Data (EAF)'!J31/'Population (EAF)'!F30*10^5</f>
        <v>0.10283556736747736</v>
      </c>
      <c r="DH5" s="14">
        <f>'Raw Data (EAF)'!J32/'Population (EAF)'!F31*10^5</f>
        <v>0.10057319580914309</v>
      </c>
      <c r="DI5" s="14">
        <f>'Raw Data (EAF)'!J33/'Population (EAF)'!F32*10^5</f>
        <v>3.8935690865534688E-2</v>
      </c>
      <c r="DJ5" s="14">
        <f>'Raw Data (EAF)'!J34/'Population (EAF)'!F33*10^5</f>
        <v>5.5577030005347486E-2</v>
      </c>
      <c r="DK5" s="14">
        <f>'Raw Data (EAF)'!J35/'Population (EAF)'!F34*10^5</f>
        <v>3.5477421847665475E-2</v>
      </c>
      <c r="DL5" s="14">
        <f>'Raw Data (EAF)'!J36/'Population (EAF)'!F35*10^5</f>
        <v>8.5710367526055944E-2</v>
      </c>
      <c r="DM5" s="14">
        <f>'Raw Data (EAF)'!J37/'Population (EAF)'!F36*10^5</f>
        <v>3.3346594217878299E-2</v>
      </c>
      <c r="DN5" s="14">
        <f>'Raw Data (EAF)'!J38/'Population (EAF)'!F37*10^5</f>
        <v>4.6580784773218441E-2</v>
      </c>
      <c r="DO5" s="14">
        <f>'Raw Data (EAF)'!J39/'Population (EAF)'!F38*10^5</f>
        <v>7.4253910444823837E-2</v>
      </c>
      <c r="DP5" s="14">
        <f>'Raw Data (EAF)'!J40/'Population (EAF)'!F39*10^5</f>
        <v>8.5878576461086681E-2</v>
      </c>
      <c r="DQ5" s="14">
        <f>'Raw Data (EAF)'!J41/'Population (EAF)'!F40*10^5</f>
        <v>0.12367499420788777</v>
      </c>
      <c r="DR5" s="14">
        <f>'Raw Data (EAF)'!J42/'Population (EAF)'!F41*10^5</f>
        <v>6.5732220487716916E-2</v>
      </c>
      <c r="DS5" s="14">
        <f>'Raw Data (EAF)'!J43/'Population (EAF)'!F42*10^5</f>
        <v>0.14398882225768322</v>
      </c>
      <c r="DT5" s="14">
        <f>'Raw Data (EAF)'!J44/'Population (EAF)'!F43*10^5</f>
        <v>9.0481966321725407E-2</v>
      </c>
      <c r="DU5" s="14">
        <f>'Raw Data (EAF)'!J45/'Population (EAF)'!F44*10^5</f>
        <v>3.7981171882319677E-2</v>
      </c>
      <c r="DV5" s="14">
        <f>'Raw Data (EAF)'!J46/'Population (EAF)'!F45*10^5</f>
        <v>9.8979617514622961E-2</v>
      </c>
      <c r="DW5" s="14">
        <f>'Raw Data (EAF)'!J47/'Population (EAF)'!F46*10^5</f>
        <v>7.2655518929383711E-2</v>
      </c>
      <c r="DX5" s="14">
        <f>'Raw Data (EAF)'!J48/'Population (EAF)'!F47*10^5</f>
        <v>7.1299115407204461E-2</v>
      </c>
      <c r="DY5" s="14">
        <f>'Raw Data (EAF)'!J49/'Population (EAF)'!F48*10^5</f>
        <v>0.1052022612889417</v>
      </c>
      <c r="DZ5" s="14">
        <f>'Raw Data (EAF)'!J50/'Population (EAF)'!F49*10^5</f>
        <v>8.0866095848915256E-2</v>
      </c>
      <c r="EA5" s="14">
        <f>'Raw Data (EAF)'!J51/'Population (EAF)'!F50*10^5</f>
        <v>2.2829697646908818E-2</v>
      </c>
      <c r="EB5" s="14">
        <f>'Raw Data (EAF)'!J52/'Population (EAF)'!F51*10^5</f>
        <v>5.6558239122841608E-2</v>
      </c>
      <c r="EC5" s="14">
        <f>'Raw Data (EAF)'!J53/'Population (EAF)'!F52*10^5</f>
        <v>7.9295265368062473E-2</v>
      </c>
      <c r="ED5" s="14">
        <f>'Raw Data (EAF)'!J54/'Population (EAF)'!F53*10^5</f>
        <v>4.5490771927381705E-2</v>
      </c>
      <c r="EE5" s="14">
        <f>'Raw Data (EAF)'!J55/'Population (EAF)'!F54*10^5</f>
        <v>9.1608611350544211E-2</v>
      </c>
      <c r="EF5" s="14">
        <f>'Raw Data (EAF)'!J56/'Population (EAF)'!F55*10^5</f>
        <v>3.5013276158987583E-2</v>
      </c>
      <c r="EG5" s="14">
        <f>'Raw Data (EAF)'!J57/'Population (EAF)'!F56*10^5</f>
        <v>4.8286653253487452E-2</v>
      </c>
      <c r="EH5" s="14">
        <f>'Raw Data (EAF)'!J58/'Population (EAF)'!F57*10^5</f>
        <v>5.0000303814346045E-2</v>
      </c>
      <c r="EI5" s="14">
        <f>'Raw Data (EAF)'!J59/'Population (EAF)'!F58*10^5</f>
        <v>5.1914512071867085E-2</v>
      </c>
      <c r="EJ5" s="14">
        <f>'Raw Data (EAF)'!J60/'Population (EAF)'!F59*10^5</f>
        <v>6.6836117612371668E-2</v>
      </c>
      <c r="EK5" s="14">
        <f>'Raw Data (EAF)'!J61/'Population (EAF)'!F60*10^5</f>
        <v>9.4944786764934383E-2</v>
      </c>
      <c r="EL5" s="14">
        <f>'Raw Data (EAF)'!J62/'Population (EAF)'!F61*10^5</f>
        <v>6.7510072067312493E-2</v>
      </c>
      <c r="EM5" s="14">
        <f>'Raw Data (EAF)'!J63/'Population (EAF)'!F62*10^5</f>
        <v>1.3615296947325436E-2</v>
      </c>
      <c r="EN5" s="14">
        <f>'Raw Data (EAF)'!J64/'Population (EAF)'!F63*10^5</f>
        <v>4.1456586279374819E-2</v>
      </c>
      <c r="EO5" s="14">
        <f>'Raw Data (EAF)'!J65/'Population (EAF)'!F64*10^5</f>
        <v>4.2588716096672287E-2</v>
      </c>
      <c r="EP5" s="14">
        <f>'Raw Data (EAF)'!J66/'Population (EAF)'!F65*10^5</f>
        <v>7.3447193895753174E-2</v>
      </c>
      <c r="EQ5" s="14">
        <f>'Raw Data (EAF)'!J67/'Population (EAF)'!F66*10^5</f>
        <v>4.6090838063670612E-2</v>
      </c>
      <c r="ER5" s="14">
        <f>'Raw Data (EAF)'!J68/'Population (EAF)'!F67*10^5</f>
        <v>1.5533149308696183E-2</v>
      </c>
      <c r="ES5" s="14">
        <f>'Raw Data (EAF)'!J69/'Population (EAF)'!F68*10^5</f>
        <v>3.1027939388825525E-2</v>
      </c>
      <c r="ET5" s="14">
        <f>'Raw Data (EAF)'!J70/'Population (EAF)'!F69*10^5</f>
        <v>6.1148587925621847E-2</v>
      </c>
      <c r="EU5" s="14">
        <f>'Raw Data (EAF)'!J71/'Population (EAF)'!F70*10^5</f>
        <v>4.4771379316728609E-2</v>
      </c>
      <c r="EV5" s="14">
        <f>'Raw Data (EAF)'!J72/'Population (EAF)'!F71*10^5</f>
        <v>5.8041769596973498E-2</v>
      </c>
      <c r="EW5" s="14">
        <f>'Raw Data (EAF)'!J73/'Population (EAF)'!F72*10^5</f>
        <v>5.7493210253095346E-2</v>
      </c>
      <c r="EX5" s="36">
        <f>'Raw Data (EAF)'!J74/'Population (EAF)'!F73*10^5</f>
        <v>2.8478438333572793E-2</v>
      </c>
      <c r="EY5" s="36">
        <f>'Raw Data (EAF)'!J75/'Population (EAF)'!F74*10^5</f>
        <v>2.789638390334015E-2</v>
      </c>
      <c r="EZ5" s="36">
        <f>'Raw Data (EAF)'!J76/'Population (EAF)'!F75*10^5</f>
        <v>6.9012150417226761E-2</v>
      </c>
      <c r="FA5" s="36">
        <f>'Raw Data (EAF)'!J77/'Population (EAF)'!F76*10^5</f>
        <v>9.5958923000915172E-2</v>
      </c>
      <c r="FB5" s="36">
        <f>'Raw Data (EAF)'!J78/'Population (EAF)'!F77*10^5</f>
        <v>1.3616874793789454E-2</v>
      </c>
      <c r="FC5" s="36">
        <f>'Raw Data (EAF)'!J79/'Population (EAF)'!F78*10^5</f>
        <v>2.7151863221945984E-2</v>
      </c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14" customFormat="1" ht="17.100000000000001" customHeight="1">
      <c r="A6" s="34">
        <v>17.5</v>
      </c>
      <c r="CI6" s="14">
        <f>'Raw Data (EAF)'!K12/'Population (EAF)'!G11*10^5</f>
        <v>8.1053330173334159E-2</v>
      </c>
      <c r="CJ6" s="14">
        <f>'Raw Data (EAF)'!K13/'Population (EAF)'!G12*10^5</f>
        <v>0.14106322740008906</v>
      </c>
      <c r="CK6" s="14">
        <f>'Raw Data (EAF)'!K14/'Population (EAF)'!G13*10^5</f>
        <v>0.12024259665330383</v>
      </c>
      <c r="CL6" s="14">
        <f>'Raw Data (EAF)'!K15/'Population (EAF)'!G14*10^5</f>
        <v>9.5102549649902793E-2</v>
      </c>
      <c r="CM6" s="14">
        <f>'Raw Data (EAF)'!K16/'Population (EAF)'!G15*10^5</f>
        <v>9.4506229992440446E-2</v>
      </c>
      <c r="CN6" s="14">
        <f>'Raw Data (EAF)'!K17/'Population (EAF)'!G16*10^5</f>
        <v>3.7564573031483958E-2</v>
      </c>
      <c r="CO6" s="14">
        <f>'Raw Data (EAF)'!K18/'Population (EAF)'!G17*10^5</f>
        <v>3.7330821616106145E-2</v>
      </c>
      <c r="CP6" s="14">
        <f>'Raw Data (EAF)'!K19/'Population (EAF)'!G18*10^5</f>
        <v>0.12986802885118437</v>
      </c>
      <c r="CQ6" s="14">
        <f>'Raw Data (EAF)'!K20/'Population (EAF)'!G19*10^5</f>
        <v>0.11065704631519314</v>
      </c>
      <c r="CR6" s="14">
        <f>'Raw Data (EAF)'!K21/'Population (EAF)'!G20*10^5</f>
        <v>5.4996626873551752E-2</v>
      </c>
      <c r="CS6" s="14">
        <f>'Raw Data (EAF)'!K22/'Population (EAF)'!G21*10^5</f>
        <v>7.4175333032720864E-2</v>
      </c>
      <c r="CT6" s="14">
        <f>'Raw Data (EAF)'!K23/'Population (EAF)'!G22*10^5</f>
        <v>7.5043178935260815E-2</v>
      </c>
      <c r="CU6" s="14">
        <f>'Raw Data (EAF)'!K24/'Population (EAF)'!G23*10^5</f>
        <v>1.8983732831173966E-2</v>
      </c>
      <c r="CV6" s="14">
        <f>'Raw Data (EAF)'!K25/'Population (EAF)'!G24*10^5</f>
        <v>0.11525486066456099</v>
      </c>
      <c r="CW6" s="14">
        <f>'Raw Data (EAF)'!K26/'Population (EAF)'!G25*10^5</f>
        <v>7.7769727606444891E-2</v>
      </c>
      <c r="CX6" s="14">
        <f>'Raw Data (EAF)'!K27/'Population (EAF)'!G26*10^5</f>
        <v>9.8400639421209801E-2</v>
      </c>
      <c r="CY6" s="14">
        <f>'Raw Data (EAF)'!K28/'Population (EAF)'!G27*10^5</f>
        <v>3.984868582898464E-2</v>
      </c>
      <c r="CZ6" s="14">
        <f>'Raw Data (EAF)'!K29/'Population (EAF)'!G28*10^5</f>
        <v>0.10087371990381935</v>
      </c>
      <c r="DA6" s="14">
        <f>'Raw Data (EAF)'!K30/'Population (EAF)'!G29*10^5</f>
        <v>4.0863138249327205E-2</v>
      </c>
      <c r="DB6" s="14">
        <f>'Raw Data (EAF)'!K31/'Population (EAF)'!G30*10^5</f>
        <v>6.2085090642338733E-2</v>
      </c>
      <c r="DC6" s="14">
        <f>'Raw Data (EAF)'!K32/'Population (EAF)'!G31*10^5</f>
        <v>8.4024215619295475E-2</v>
      </c>
      <c r="DD6" s="14">
        <f>'Raw Data (EAF)'!K33/'Population (EAF)'!G32*10^5</f>
        <v>8.4445322891607222E-2</v>
      </c>
      <c r="DE6" s="14">
        <f>'Raw Data (EAF)'!K34/'Population (EAF)'!G33*10^5</f>
        <v>4.1777690792911978E-2</v>
      </c>
      <c r="DF6" s="14">
        <f>'Raw Data (EAF)'!K35/'Population (EAF)'!G34*10^5</f>
        <v>6.1813470365500389E-2</v>
      </c>
      <c r="DG6" s="14">
        <f>'Raw Data (EAF)'!K36/'Population (EAF)'!G35*10^5</f>
        <v>4.0767420186181749E-2</v>
      </c>
      <c r="DH6" s="14">
        <f>'Raw Data (EAF)'!K37/'Population (EAF)'!G36*10^5</f>
        <v>0.14018484016025395</v>
      </c>
      <c r="DI6" s="14">
        <f>'Raw Data (EAF)'!K38/'Population (EAF)'!G37*10^5</f>
        <v>3.881792207158518E-2</v>
      </c>
      <c r="DJ6" s="14">
        <f>'Raw Data (EAF)'!K39/'Population (EAF)'!G38*10^5</f>
        <v>3.686456059235392E-2</v>
      </c>
      <c r="DK6" s="14">
        <f>'Raw Data (EAF)'!K40/'Population (EAF)'!G39*10^5</f>
        <v>3.5336997763510812E-2</v>
      </c>
      <c r="DL6" s="14">
        <f>'Raw Data (EAF)'!K41/'Population (EAF)'!G40*10^5</f>
        <v>3.403787183985952E-2</v>
      </c>
      <c r="DM6" s="14">
        <f>'Raw Data (EAF)'!K42/'Population (EAF)'!G41*10^5</f>
        <v>6.6178388399002641E-2</v>
      </c>
      <c r="DN6" s="14">
        <f>'Raw Data (EAF)'!K43/'Population (EAF)'!G42*10^5</f>
        <v>3.0811915606187804E-2</v>
      </c>
      <c r="DO6" s="14">
        <f>'Raw Data (EAF)'!K44/'Population (EAF)'!G43*10^5</f>
        <v>2.9545210209923522E-2</v>
      </c>
      <c r="DP6" s="14">
        <f>'Raw Data (EAF)'!K45/'Population (EAF)'!G44*10^5</f>
        <v>0.14187809522493977</v>
      </c>
      <c r="DQ6" s="14">
        <f>'Raw Data (EAF)'!K46/'Population (EAF)'!G45*10^5</f>
        <v>4.074684794370672E-2</v>
      </c>
      <c r="DR6" s="14">
        <f>'Raw Data (EAF)'!K47/'Population (EAF)'!G46*10^5</f>
        <v>0.10354720776547521</v>
      </c>
      <c r="DS6" s="14">
        <f>'Raw Data (EAF)'!K48/'Population (EAF)'!G47*10^5</f>
        <v>9.0522201839898397E-2</v>
      </c>
      <c r="DT6" s="14">
        <f>'Raw Data (EAF)'!K49/'Population (EAF)'!G48*10^5</f>
        <v>3.8223042504569857E-2</v>
      </c>
      <c r="DU6" s="14">
        <f>'Raw Data (EAF)'!K50/'Population (EAF)'!G49*10^5</f>
        <v>4.9993170620435928E-2</v>
      </c>
      <c r="DV6" s="14">
        <f>'Raw Data (EAF)'!K51/'Population (EAF)'!G50*10^5</f>
        <v>4.9051978542211994E-2</v>
      </c>
      <c r="DW6" s="14">
        <f>'Raw Data (EAF)'!K52/'Population (EAF)'!G51*10^5</f>
        <v>8.4162974463027423E-2</v>
      </c>
      <c r="DX6" s="14">
        <f>'Raw Data (EAF)'!K53/'Population (EAF)'!G52*10^5</f>
        <v>2.3536491541361528E-2</v>
      </c>
      <c r="DY6" s="14">
        <f>'Raw Data (EAF)'!K54/'Population (EAF)'!G53*10^5</f>
        <v>0.11544725577791957</v>
      </c>
      <c r="DZ6" s="14">
        <f>'Raw Data (EAF)'!K55/'Population (EAF)'!G54*10^5</f>
        <v>3.4170765003810548E-2</v>
      </c>
      <c r="EA6" s="14">
        <f>'Raw Data (EAF)'!K56/'Population (EAF)'!G55*10^5</f>
        <v>4.5051047995724153E-2</v>
      </c>
      <c r="EB6" s="14">
        <f>'Raw Data (EAF)'!K57/'Population (EAF)'!G56*10^5</f>
        <v>3.3484844104929412E-2</v>
      </c>
      <c r="EC6" s="14">
        <f>'Raw Data (EAF)'!K58/'Population (EAF)'!G57*10^5</f>
        <v>4.4734501760942347E-2</v>
      </c>
      <c r="ED6" s="14">
        <f>'Raw Data (EAF)'!K59/'Population (EAF)'!G58*10^5</f>
        <v>5.6248184259394943E-2</v>
      </c>
      <c r="EE6" s="14">
        <f>'Raw Data (EAF)'!K60/'Population (EAF)'!G59*10^5</f>
        <v>3.4058201374623974E-2</v>
      </c>
      <c r="EF6" s="14">
        <f>'Raw Data (EAF)'!K61/'Population (EAF)'!G60*10^5</f>
        <v>4.6212600142704507E-2</v>
      </c>
      <c r="EG6" s="14">
        <f>'Raw Data (EAF)'!K62/'Population (EAF)'!G61*10^5</f>
        <v>8.3797557034975628E-2</v>
      </c>
      <c r="EH6" s="14">
        <f>'Raw Data (EAF)'!K63/'Population (EAF)'!G62*10^5</f>
        <v>6.195128929956701E-2</v>
      </c>
      <c r="EI6" s="14">
        <f>'Raw Data (EAF)'!K64/'Population (EAF)'!G63*10^5</f>
        <v>6.426051215741288E-2</v>
      </c>
      <c r="EJ6" s="14">
        <f>'Raw Data (EAF)'!K65/'Population (EAF)'!G64*10^5</f>
        <v>5.281125701940162E-2</v>
      </c>
      <c r="EK6" s="14">
        <f>'Raw Data (EAF)'!K66/'Population (EAF)'!G65*10^5</f>
        <v>2.6632486852629842E-2</v>
      </c>
      <c r="EL6" s="14">
        <f>'Raw Data (EAF)'!K67/'Population (EAF)'!G66*10^5</f>
        <v>3.9625578175985637E-2</v>
      </c>
      <c r="EM6" s="14">
        <f>'Raw Data (EAF)'!K68/'Population (EAF)'!G67*10^5</f>
        <v>5.3230557688847782E-2</v>
      </c>
      <c r="EN6" s="14">
        <f>'Raw Data (EAF)'!K69/'Population (EAF)'!G68*10^5</f>
        <v>6.7491924624964575E-2</v>
      </c>
      <c r="EO6" s="14">
        <f>'Raw Data (EAF)'!K70/'Population (EAF)'!G69*10^5</f>
        <v>5.5653801288266677E-2</v>
      </c>
      <c r="EP6" s="14">
        <f>'Raw Data (EAF)'!K71/'Population (EAF)'!G70*10^5</f>
        <v>7.2506147118281683E-2</v>
      </c>
      <c r="EQ6" s="14">
        <f>'Raw Data (EAF)'!K72/'Population (EAF)'!G71*10^5</f>
        <v>4.5724325347791257E-2</v>
      </c>
      <c r="ER6" s="14">
        <f>'Raw Data (EAF)'!K73/'Population (EAF)'!G72*10^5</f>
        <v>6.1611257229395602E-2</v>
      </c>
      <c r="ES6" s="36">
        <f>'Raw Data (EAF)'!K74/'Population (EAF)'!G73*10^5</f>
        <v>1.5045963160561039E-2</v>
      </c>
      <c r="ET6" s="36">
        <f>'Raw Data (EAF)'!K75/'Population (EAF)'!G74*10^5</f>
        <v>5.9545669518854615E-2</v>
      </c>
      <c r="EU6" s="36">
        <f>'Raw Data (EAF)'!K76/'Population (EAF)'!G75*10^5</f>
        <v>2.9201185509729326E-2</v>
      </c>
      <c r="EV6" s="36">
        <f>'Raw Data (EAF)'!K77/'Population (EAF)'!G76*10^5</f>
        <v>5.7058483947522748E-2</v>
      </c>
      <c r="EW6" s="36">
        <f>'Raw Data (EAF)'!K78/'Population (EAF)'!G77*10^5</f>
        <v>8.3388775287124933E-2</v>
      </c>
      <c r="EX6" s="36">
        <f>'Raw Data (EAF)'!K79/'Population (EAF)'!G78*10^5</f>
        <v>6.79640828851895E-2</v>
      </c>
      <c r="FB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14" customFormat="1" ht="17.100000000000001" customHeight="1">
      <c r="A7" s="34">
        <v>22.5</v>
      </c>
      <c r="CD7" s="14">
        <f>'Raw Data (EAF)'!L12/'Population (EAF)'!H11*10^5</f>
        <v>4.252389976053729E-2</v>
      </c>
      <c r="CE7" s="14">
        <f>'Raw Data (EAF)'!L13/'Population (EAF)'!H12*10^5</f>
        <v>0.10559601877666168</v>
      </c>
      <c r="CF7" s="14">
        <f>'Raw Data (EAF)'!L14/'Population (EAF)'!H13*10^5</f>
        <v>0.10490138063854101</v>
      </c>
      <c r="CG7" s="14">
        <f>'Raw Data (EAF)'!L15/'Population (EAF)'!H14*10^5</f>
        <v>9.955302682018273E-2</v>
      </c>
      <c r="CH7" s="14">
        <f>'Raw Data (EAF)'!L16/'Population (EAF)'!H15*10^5</f>
        <v>9.8848767711722199E-2</v>
      </c>
      <c r="CI7" s="14">
        <f>'Raw Data (EAF)'!L17/'Population (EAF)'!H16*10^5</f>
        <v>7.8517464639659806E-2</v>
      </c>
      <c r="CJ7" s="14">
        <f>'Raw Data (EAF)'!L18/'Population (EAF)'!H17*10^5</f>
        <v>0.155931102621962</v>
      </c>
      <c r="CK7" s="14">
        <f>'Raw Data (EAF)'!L19/'Population (EAF)'!H18*10^5</f>
        <v>0.13550754544729493</v>
      </c>
      <c r="CL7" s="14">
        <f>'Raw Data (EAF)'!L20/'Population (EAF)'!H19*10^5</f>
        <v>0.11538013331020602</v>
      </c>
      <c r="CM7" s="14">
        <f>'Raw Data (EAF)'!L21/'Population (EAF)'!H20*10^5</f>
        <v>5.7302124304352206E-2</v>
      </c>
      <c r="CN7" s="14">
        <f>'Raw Data (EAF)'!L22/'Population (EAF)'!H21*10^5</f>
        <v>0.17138449137003572</v>
      </c>
      <c r="CO7" s="14">
        <f>'Raw Data (EAF)'!L23/'Population (EAF)'!H22*10^5</f>
        <v>0.1518812601997783</v>
      </c>
      <c r="CP7" s="14">
        <f>'Raw Data (EAF)'!L24/'Population (EAF)'!H23*10^5</f>
        <v>0.11356865484320552</v>
      </c>
      <c r="CQ7" s="14">
        <f>'Raw Data (EAF)'!L25/'Population (EAF)'!H24*10^5</f>
        <v>0.15096116418454023</v>
      </c>
      <c r="CR7" s="14">
        <f>'Raw Data (EAF)'!L26/'Population (EAF)'!H25*10^5</f>
        <v>9.4067174021795194E-2</v>
      </c>
      <c r="CS7" s="14">
        <f>'Raw Data (EAF)'!L27/'Population (EAF)'!H26*10^5</f>
        <v>1.8757429839061368E-2</v>
      </c>
      <c r="CT7" s="14">
        <f>'Raw Data (EAF)'!L28/'Population (EAF)'!H27*10^5</f>
        <v>5.6102753837838734E-2</v>
      </c>
      <c r="CU7" s="14">
        <f>'Raw Data (EAF)'!L29/'Population (EAF)'!H28*10^5</f>
        <v>0.13052845358880485</v>
      </c>
      <c r="CV7" s="14">
        <f>'Raw Data (EAF)'!L30/'Population (EAF)'!H29*10^5</f>
        <v>0.16733023357905641</v>
      </c>
      <c r="CW7" s="14">
        <f>'Raw Data (EAF)'!L31/'Population (EAF)'!H30*10^5</f>
        <v>5.5613713184164464E-2</v>
      </c>
      <c r="CX7" s="14">
        <f>'Raw Data (EAF)'!L32/'Population (EAF)'!H31*10^5</f>
        <v>0.11328475778582162</v>
      </c>
      <c r="CY7" s="14">
        <f>'Raw Data (EAF)'!L33/'Population (EAF)'!H32*10^5</f>
        <v>0.13455216036650747</v>
      </c>
      <c r="CZ7" s="14">
        <f>'Raw Data (EAF)'!L34/'Population (EAF)'!H33*10^5</f>
        <v>0.17708829617134456</v>
      </c>
      <c r="DA7" s="14">
        <f>'Raw Data (EAF)'!L35/'Population (EAF)'!H34*10^5</f>
        <v>0.12109103189262702</v>
      </c>
      <c r="DB7" s="14">
        <f>'Raw Data (EAF)'!L36/'Population (EAF)'!H35*10^5</f>
        <v>8.1929308218108718E-2</v>
      </c>
      <c r="DC7" s="14">
        <f>'Raw Data (EAF)'!L37/'Population (EAF)'!H36*10^5</f>
        <v>4.1438592624062291E-2</v>
      </c>
      <c r="DD7" s="14">
        <f>'Raw Data (EAF)'!L38/'Population (EAF)'!H37*10^5</f>
        <v>4.1565597059781009E-2</v>
      </c>
      <c r="DE7" s="14">
        <f>'Raw Data (EAF)'!L39/'Population (EAF)'!H38*10^5</f>
        <v>4.137529143436449E-2</v>
      </c>
      <c r="DF7" s="14">
        <f>'Raw Data (EAF)'!L40/'Population (EAF)'!H39*10^5</f>
        <v>8.1495309847123928E-2</v>
      </c>
      <c r="DG7" s="14">
        <f>'Raw Data (EAF)'!L41/'Population (EAF)'!H40*10^5</f>
        <v>8.0630969589425089E-2</v>
      </c>
      <c r="DH7" s="14">
        <f>'Raw Data (EAF)'!L42/'Population (EAF)'!H41*10^5</f>
        <v>0.11901903983682713</v>
      </c>
      <c r="DI7" s="14">
        <f>'Raw Data (EAF)'!L43/'Population (EAF)'!H42*10^5</f>
        <v>3.8324100645503748E-2</v>
      </c>
      <c r="DJ7" s="14">
        <f>'Raw Data (EAF)'!L44/'Population (EAF)'!H43*10^5</f>
        <v>3.6175383613716069E-2</v>
      </c>
      <c r="DK7" s="14">
        <f>'Raw Data (EAF)'!L45/'Population (EAF)'!H44*10^5</f>
        <v>8.6519858421187798E-2</v>
      </c>
      <c r="DL7" s="14">
        <f>'Raw Data (EAF)'!L46/'Population (EAF)'!H45*10^5</f>
        <v>0.18404706539898974</v>
      </c>
      <c r="DM7" s="14">
        <f>'Raw Data (EAF)'!L47/'Population (EAF)'!H46*10^5</f>
        <v>0.1142482046882064</v>
      </c>
      <c r="DN7" s="14">
        <f>'Raw Data (EAF)'!L48/'Population (EAF)'!H47*10^5</f>
        <v>3.0319318713872268E-2</v>
      </c>
      <c r="DO7" s="14">
        <f>'Raw Data (EAF)'!L49/'Population (EAF)'!H48*10^5</f>
        <v>0.11733964878791041</v>
      </c>
      <c r="DP7" s="14">
        <f>'Raw Data (EAF)'!L50/'Population (EAF)'!H49*10^5</f>
        <v>7.0389995106220044E-2</v>
      </c>
      <c r="DQ7" s="14">
        <f>'Raw Data (EAF)'!L51/'Population (EAF)'!H50*10^5</f>
        <v>4.0329681704708756E-2</v>
      </c>
      <c r="DR7" s="14">
        <f>'Raw Data (EAF)'!L52/'Population (EAF)'!H51*10^5</f>
        <v>8.9426055704992471E-2</v>
      </c>
      <c r="DS7" s="14">
        <f>'Raw Data (EAF)'!L53/'Population (EAF)'!H52*10^5</f>
        <v>0.10250284843884243</v>
      </c>
      <c r="DT7" s="14">
        <f>'Raw Data (EAF)'!L54/'Population (EAF)'!H53*10^5</f>
        <v>0.10092552541979924</v>
      </c>
      <c r="DU7" s="14">
        <f>'Raw Data (EAF)'!L55/'Population (EAF)'!H54*10^5</f>
        <v>7.4257170437599662E-2</v>
      </c>
      <c r="DV7" s="14">
        <f>'Raw Data (EAF)'!L56/'Population (EAF)'!H55*10^5</f>
        <v>4.843507337444402E-2</v>
      </c>
      <c r="DW7" s="14">
        <f>'Raw Data (EAF)'!L57/'Population (EAF)'!H56*10^5</f>
        <v>0.15415161192380078</v>
      </c>
      <c r="DX7" s="14">
        <f>'Raw Data (EAF)'!L58/'Population (EAF)'!H57*10^5</f>
        <v>9.2718845290163415E-2</v>
      </c>
      <c r="DY7" s="14">
        <f>'Raw Data (EAF)'!L59/'Population (EAF)'!H58*10^5</f>
        <v>7.9597254810759716E-2</v>
      </c>
      <c r="DZ7" s="14">
        <f>'Raw Data (EAF)'!L60/'Population (EAF)'!H59*10^5</f>
        <v>8.9782035591057865E-2</v>
      </c>
      <c r="EA7" s="14">
        <f>'Raw Data (EAF)'!L61/'Population (EAF)'!H60*10^5</f>
        <v>6.676227774060238E-2</v>
      </c>
      <c r="EB7" s="14">
        <f>'Raw Data (EAF)'!L62/'Population (EAF)'!H61*10^5</f>
        <v>5.5210005882504659E-2</v>
      </c>
      <c r="EC7" s="14">
        <f>'Raw Data (EAF)'!L63/'Population (EAF)'!H62*10^5</f>
        <v>5.5472300077256377E-2</v>
      </c>
      <c r="ED7" s="14">
        <f>'Raw Data (EAF)'!L64/'Population (EAF)'!H63*10^5</f>
        <v>6.7062022849446193E-2</v>
      </c>
      <c r="EE7" s="14">
        <f>'Raw Data (EAF)'!L65/'Population (EAF)'!H64*10^5</f>
        <v>6.7681733237141037E-2</v>
      </c>
      <c r="EF7" s="14">
        <f>'Raw Data (EAF)'!L66/'Population (EAF)'!H65*10^5</f>
        <v>6.9009706932981085E-2</v>
      </c>
      <c r="EG7" s="14">
        <f>'Raw Data (EAF)'!L67/'Population (EAF)'!H66*10^5</f>
        <v>2.3864070369721598E-2</v>
      </c>
      <c r="EH7" s="14">
        <f>'Raw Data (EAF)'!L68/'Population (EAF)'!H67*10^5</f>
        <v>4.9177050339374508E-2</v>
      </c>
      <c r="EI7" s="14">
        <f>'Raw Data (EAF)'!L69/'Population (EAF)'!H68*10^5</f>
        <v>7.6487832814638959E-2</v>
      </c>
      <c r="EJ7" s="14">
        <f>'Raw Data (EAF)'!L70/'Population (EAF)'!H69*10^5</f>
        <v>7.8317863858334266E-2</v>
      </c>
      <c r="EK7" s="14">
        <f>'Raw Data (EAF)'!L71/'Population (EAF)'!H70*10^5</f>
        <v>2.6185306266477783E-2</v>
      </c>
      <c r="EL7" s="14">
        <f>'Raw Data (EAF)'!L72/'Population (EAF)'!H71*10^5</f>
        <v>7.7650164894072379E-2</v>
      </c>
      <c r="EM7" s="14">
        <f>'Raw Data (EAF)'!L73/'Population (EAF)'!H72*10^5</f>
        <v>1.3027787610464289E-2</v>
      </c>
      <c r="EN7" s="36">
        <f>'Raw Data (EAF)'!L74/'Population (EAF)'!H73*10^5</f>
        <v>5.3132104343483116E-2</v>
      </c>
      <c r="EO7" s="36">
        <f>'Raw Data (EAF)'!L75/'Population (EAF)'!H74*10^5</f>
        <v>4.0552503529081622E-2</v>
      </c>
      <c r="EP7" s="36">
        <f>'Raw Data (EAF)'!L76/'Population (EAF)'!H75*10^5</f>
        <v>2.7735042699484989E-2</v>
      </c>
      <c r="EQ7" s="36">
        <f>'Raw Data (EAF)'!L77/'Population (EAF)'!H76*10^5</f>
        <v>7.1221124641383832E-2</v>
      </c>
      <c r="ER7" s="36">
        <f>'Raw Data (EAF)'!L78/'Population (EAF)'!H77*10^5</f>
        <v>5.8710244541378312E-2</v>
      </c>
      <c r="ES7" s="36">
        <f>'Raw Data (EAF)'!L79/'Population (EAF)'!H78*10^5</f>
        <v>1.4714421044918123E-2</v>
      </c>
      <c r="EW7" s="7"/>
      <c r="EX7" s="7"/>
      <c r="FB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14" customFormat="1" ht="17.100000000000001" customHeight="1">
      <c r="A8" s="34">
        <v>27.5</v>
      </c>
      <c r="BY8" s="14">
        <f>'Raw Data (EAF)'!M12/'Population (EAF)'!I11*10^5</f>
        <v>0.30434961248685594</v>
      </c>
      <c r="BZ8" s="14">
        <f>'Raw Data (EAF)'!M13/'Population (EAF)'!I12*10^5</f>
        <v>9.2434961028264997E-2</v>
      </c>
      <c r="CA8" s="14">
        <f>'Raw Data (EAF)'!M14/'Population (EAF)'!I13*10^5</f>
        <v>0.15968440885915414</v>
      </c>
      <c r="CB8" s="14">
        <f>'Raw Data (EAF)'!M15/'Population (EAF)'!I14*10^5</f>
        <v>0.19358455618546536</v>
      </c>
      <c r="CC8" s="14">
        <f>'Raw Data (EAF)'!M16/'Population (EAF)'!I15*10^5</f>
        <v>0.19100252876736837</v>
      </c>
      <c r="CD8" s="14">
        <f>'Raw Data (EAF)'!M17/'Population (EAF)'!I16*10^5</f>
        <v>0.25131133205938039</v>
      </c>
      <c r="CE8" s="14">
        <f>'Raw Data (EAF)'!M18/'Population (EAF)'!I17*10^5</f>
        <v>0.1446899481474633</v>
      </c>
      <c r="CF8" s="14">
        <f>'Raw Data (EAF)'!M19/'Population (EAF)'!I18*10^5</f>
        <v>0.22451099158871612</v>
      </c>
      <c r="CG8" s="14">
        <f>'Raw Data (EAF)'!M20/'Population (EAF)'!I19*10^5</f>
        <v>0.20158889545150338</v>
      </c>
      <c r="CH8" s="14">
        <f>'Raw Data (EAF)'!M21/'Population (EAF)'!I20*10^5</f>
        <v>0.13936663439333605</v>
      </c>
      <c r="CI8" s="14">
        <f>'Raw Data (EAF)'!M22/'Population (EAF)'!I21*10^5</f>
        <v>9.8172821196093288E-2</v>
      </c>
      <c r="CJ8" s="14">
        <f>'Raw Data (EAF)'!M23/'Population (EAF)'!I22*10^5</f>
        <v>0.19366012524077766</v>
      </c>
      <c r="CK8" s="14">
        <f>'Raw Data (EAF)'!M24/'Population (EAF)'!I23*10^5</f>
        <v>0.19105233517633238</v>
      </c>
      <c r="CL8" s="14">
        <f>'Raw Data (EAF)'!M25/'Population (EAF)'!I24*10^5</f>
        <v>0.11309741163001795</v>
      </c>
      <c r="CM8" s="14">
        <f>'Raw Data (EAF)'!M26/'Population (EAF)'!I25*10^5</f>
        <v>0.20462955771646438</v>
      </c>
      <c r="CN8" s="14">
        <f>'Raw Data (EAF)'!M27/'Population (EAF)'!I26*10^5</f>
        <v>0.23869140704324734</v>
      </c>
      <c r="CO8" s="14">
        <f>'Raw Data (EAF)'!M28/'Population (EAF)'!I27*10^5</f>
        <v>9.062920978343772E-2</v>
      </c>
      <c r="CP8" s="14">
        <f>'Raw Data (EAF)'!M29/'Population (EAF)'!I28*10^5</f>
        <v>0.1252794761399332</v>
      </c>
      <c r="CQ8" s="14">
        <f>'Raw Data (EAF)'!M30/'Population (EAF)'!I29*10^5</f>
        <v>0.19441716270880166</v>
      </c>
      <c r="CR8" s="14">
        <f>'Raw Data (EAF)'!M31/'Population (EAF)'!I30*10^5</f>
        <v>0.20947552042883832</v>
      </c>
      <c r="CS8" s="14">
        <f>'Raw Data (EAF)'!M32/'Population (EAF)'!I31*10^5</f>
        <v>0.10499872633919981</v>
      </c>
      <c r="CT8" s="14">
        <f>'Raw Data (EAF)'!M33/'Population (EAF)'!I32*10^5</f>
        <v>0.14177690587579908</v>
      </c>
      <c r="CU8" s="14">
        <f>'Raw Data (EAF)'!M34/'Population (EAF)'!I33*10^5</f>
        <v>0.21383346605115297</v>
      </c>
      <c r="CV8" s="14">
        <f>'Raw Data (EAF)'!M35/'Population (EAF)'!I34*10^5</f>
        <v>0.16234495263337076</v>
      </c>
      <c r="CW8" s="14">
        <f>'Raw Data (EAF)'!M36/'Population (EAF)'!I35*10^5</f>
        <v>0.11051297498303971</v>
      </c>
      <c r="CX8" s="14">
        <f>'Raw Data (EAF)'!M37/'Population (EAF)'!I36*10^5</f>
        <v>0.16883949685762401</v>
      </c>
      <c r="CY8" s="14">
        <f>'Raw Data (EAF)'!M38/'Population (EAF)'!I37*10^5</f>
        <v>3.8256987252804367E-2</v>
      </c>
      <c r="CZ8" s="14">
        <f>'Raw Data (EAF)'!M39/'Population (EAF)'!I38*10^5</f>
        <v>0.11729276888555015</v>
      </c>
      <c r="DA8" s="14">
        <f>'Raw Data (EAF)'!M40/'Population (EAF)'!I39*10^5</f>
        <v>0.13999035074510385</v>
      </c>
      <c r="DB8" s="14">
        <f>'Raw Data (EAF)'!M41/'Population (EAF)'!I40*10^5</f>
        <v>0.12129734791435275</v>
      </c>
      <c r="DC8" s="14">
        <f>'Raw Data (EAF)'!M42/'Population (EAF)'!I41*10^5</f>
        <v>8.1579403687109239E-2</v>
      </c>
      <c r="DD8" s="14">
        <f>'Raw Data (EAF)'!M43/'Population (EAF)'!I42*10^5</f>
        <v>0.10224474179473829</v>
      </c>
      <c r="DE8" s="14">
        <f>'Raw Data (EAF)'!M44/'Population (EAF)'!I43*10^5</f>
        <v>6.1190020208758848E-2</v>
      </c>
      <c r="DF8" s="14">
        <f>'Raw Data (EAF)'!M45/'Population (EAF)'!I44*10^5</f>
        <v>0.20105686546616619</v>
      </c>
      <c r="DG8" s="14">
        <f>'Raw Data (EAF)'!M46/'Population (EAF)'!I45*10^5</f>
        <v>0.15864231243824503</v>
      </c>
      <c r="DH8" s="14">
        <f>'Raw Data (EAF)'!M47/'Population (EAF)'!I46*10^5</f>
        <v>5.836059713473591E-2</v>
      </c>
      <c r="DI8" s="14">
        <f>'Raw Data (EAF)'!M48/'Population (EAF)'!I47*10^5</f>
        <v>0.14993103809454561</v>
      </c>
      <c r="DJ8" s="14">
        <f>'Raw Data (EAF)'!M49/'Population (EAF)'!I48*10^5</f>
        <v>0.1412221761486834</v>
      </c>
      <c r="DK8" s="14">
        <f>'Raw Data (EAF)'!M50/'Population (EAF)'!I49*10^5</f>
        <v>0.13541560143253323</v>
      </c>
      <c r="DL8" s="14">
        <f>'Raw Data (EAF)'!M51/'Population (EAF)'!I50*10^5</f>
        <v>0.16463135637201329</v>
      </c>
      <c r="DM8" s="14">
        <f>'Raw Data (EAF)'!M52/'Population (EAF)'!I51*10^5</f>
        <v>8.0693131925600015E-2</v>
      </c>
      <c r="DN8" s="14">
        <f>'Raw Data (EAF)'!M53/'Population (EAF)'!I52*10^5</f>
        <v>0.10478735522960726</v>
      </c>
      <c r="DO8" s="14">
        <f>'Raw Data (EAF)'!M54/'Population (EAF)'!I53*10^5</f>
        <v>5.8138344484216946E-2</v>
      </c>
      <c r="DP8" s="14">
        <f>'Raw Data (EAF)'!M55/'Population (EAF)'!I54*10^5</f>
        <v>0.12538505751161819</v>
      </c>
      <c r="DQ8" s="14">
        <f>'Raw Data (EAF)'!M56/'Population (EAF)'!I55*10^5</f>
        <v>7.992721827503875E-2</v>
      </c>
      <c r="DR8" s="14">
        <f>'Raw Data (EAF)'!M57/'Population (EAF)'!I56*10^5</f>
        <v>0.13928460260012976</v>
      </c>
      <c r="DS8" s="14">
        <f>'Raw Data (EAF)'!M58/'Population (EAF)'!I57*10^5</f>
        <v>0.10177847542568824</v>
      </c>
      <c r="DT8" s="14">
        <f>'Raw Data (EAF)'!M59/'Population (EAF)'!I58*10^5</f>
        <v>0.10013538441659277</v>
      </c>
      <c r="DU8" s="14">
        <f>'Raw Data (EAF)'!M60/'Population (EAF)'!I59*10^5</f>
        <v>0.13485548081833479</v>
      </c>
      <c r="DV8" s="14">
        <f>'Raw Data (EAF)'!M61/'Population (EAF)'!I60*10^5</f>
        <v>8.3694064715837735E-2</v>
      </c>
      <c r="DW8" s="14">
        <f>'Raw Data (EAF)'!M62/'Population (EAF)'!I61*10^5</f>
        <v>7.0370362195245589E-2</v>
      </c>
      <c r="DX8" s="14">
        <f>'Raw Data (EAF)'!M63/'Population (EAF)'!I62*10^5</f>
        <v>9.1750626192862797E-2</v>
      </c>
      <c r="DY8" s="14">
        <f>'Raw Data (EAF)'!M64/'Population (EAF)'!I63*10^5</f>
        <v>7.8990312335830967E-2</v>
      </c>
      <c r="DZ8" s="14">
        <f>'Raw Data (EAF)'!M65/'Population (EAF)'!I64*10^5</f>
        <v>6.7020553807591254E-2</v>
      </c>
      <c r="EA8" s="14">
        <f>'Raw Data (EAF)'!M66/'Population (EAF)'!I65*10^5</f>
        <v>0.12196684803580486</v>
      </c>
      <c r="EB8" s="14">
        <f>'Raw Data (EAF)'!M67/'Population (EAF)'!I66*10^5</f>
        <v>4.3919243249918374E-2</v>
      </c>
      <c r="EC8" s="14">
        <f>'Raw Data (EAF)'!M68/'Population (EAF)'!I67*10^5</f>
        <v>0.12169086810584712</v>
      </c>
      <c r="ED8" s="14">
        <f>'Raw Data (EAF)'!M69/'Population (EAF)'!I68*10^5</f>
        <v>6.6757278471804307E-2</v>
      </c>
      <c r="EE8" s="14">
        <f>'Raw Data (EAF)'!M70/'Population (EAF)'!I69*10^5</f>
        <v>6.7258108616836926E-2</v>
      </c>
      <c r="EF8" s="14">
        <f>'Raw Data (EAF)'!M71/'Population (EAF)'!I70*10^5</f>
        <v>6.8699361857810642E-2</v>
      </c>
      <c r="EG8" s="14">
        <f>'Raw Data (EAF)'!M72/'Population (EAF)'!I71*10^5</f>
        <v>7.1355339189121139E-2</v>
      </c>
      <c r="EH8" s="14">
        <f>'Raw Data (EAF)'!M73/'Population (EAF)'!I72*10^5</f>
        <v>0.13419750458935031</v>
      </c>
      <c r="EI8" s="36">
        <f>'Raw Data (EAF)'!M74/'Population (EAF)'!I73*10^5</f>
        <v>4.9136040991250844E-2</v>
      </c>
      <c r="EJ8" s="36">
        <f>'Raw Data (EAF)'!M75/'Population (EAF)'!I74*10^5</f>
        <v>7.6138296078230583E-2</v>
      </c>
      <c r="EK8" s="36">
        <f>'Raw Data (EAF)'!M76/'Population (EAF)'!I75*10^5</f>
        <v>1.3021245333673969E-2</v>
      </c>
      <c r="EL8" s="36">
        <f>'Raw Data (EAF)'!M77/'Population (EAF)'!I76*10^5</f>
        <v>3.9558046950654763E-2</v>
      </c>
      <c r="EM8" s="36">
        <f>'Raw Data (EAF)'!M78/'Population (EAF)'!I77*10^5</f>
        <v>7.9103295588316927E-2</v>
      </c>
      <c r="EN8" s="36">
        <f>'Raw Data (EAF)'!M79/'Population (EAF)'!I78*10^5</f>
        <v>6.6565912501504398E-2</v>
      </c>
      <c r="ER8" s="7"/>
      <c r="EW8" s="7"/>
      <c r="EX8" s="7"/>
      <c r="FB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14" customFormat="1" ht="17.100000000000001" customHeight="1">
      <c r="A9" s="34">
        <v>32.5</v>
      </c>
      <c r="BT9" s="14">
        <f>'Raw Data (EAF)'!N12/'Population (EAF)'!J11*10^5</f>
        <v>0.22521167645469975</v>
      </c>
      <c r="BU9" s="14">
        <f>'Raw Data (EAF)'!N13/'Population (EAF)'!J12*10^5</f>
        <v>0.32152346324892833</v>
      </c>
      <c r="BV9" s="14">
        <f>'Raw Data (EAF)'!N14/'Population (EAF)'!J13*10^5</f>
        <v>0.44008206846004672</v>
      </c>
      <c r="BW9" s="14">
        <f>'Raw Data (EAF)'!N15/'Population (EAF)'!J14*10^5</f>
        <v>0.16189281751876405</v>
      </c>
      <c r="BX9" s="14">
        <f>'Raw Data (EAF)'!N16/'Population (EAF)'!J15*10^5</f>
        <v>0.27412443513233586</v>
      </c>
      <c r="BY9" s="14">
        <f>'Raw Data (EAF)'!N17/'Population (EAF)'!J16*10^5</f>
        <v>0.3835855528684009</v>
      </c>
      <c r="BZ9" s="14">
        <f>'Raw Data (EAF)'!N18/'Population (EAF)'!J17*10^5</f>
        <v>0.2675062677833151</v>
      </c>
      <c r="CA9" s="14">
        <f>'Raw Data (EAF)'!N19/'Population (EAF)'!J18*10^5</f>
        <v>0.28639894915378805</v>
      </c>
      <c r="CB9" s="14">
        <f>'Raw Data (EAF)'!N20/'Population (EAF)'!J19*10^5</f>
        <v>0.26136215333141782</v>
      </c>
      <c r="CC9" s="14">
        <f>'Raw Data (EAF)'!N21/'Population (EAF)'!J20*10^5</f>
        <v>0.23682045715390465</v>
      </c>
      <c r="CD9" s="14">
        <f>'Raw Data (EAF)'!N22/'Population (EAF)'!J21*10^5</f>
        <v>0.25418834610827479</v>
      </c>
      <c r="CE9" s="14">
        <f>'Raw Data (EAF)'!N23/'Population (EAF)'!J22*10^5</f>
        <v>0.37524613019089442</v>
      </c>
      <c r="CF9" s="14">
        <f>'Raw Data (EAF)'!N24/'Population (EAF)'!J23*10^5</f>
        <v>0.20522395947040231</v>
      </c>
      <c r="CG9" s="14">
        <f>'Raw Data (EAF)'!N25/'Population (EAF)'!J24*10^5</f>
        <v>0.30306243377075615</v>
      </c>
      <c r="CH9" s="14">
        <f>'Raw Data (EAF)'!N26/'Population (EAF)'!J25*10^5</f>
        <v>0.25868041944433057</v>
      </c>
      <c r="CI9" s="14">
        <f>'Raw Data (EAF)'!N27/'Population (EAF)'!J26*10^5</f>
        <v>0.41163017545559816</v>
      </c>
      <c r="CJ9" s="14">
        <f>'Raw Data (EAF)'!N28/'Population (EAF)'!J27*10^5</f>
        <v>0.21246154156377414</v>
      </c>
      <c r="CK9" s="14">
        <f>'Raw Data (EAF)'!N29/'Population (EAF)'!J28*10^5</f>
        <v>0.20939237492717427</v>
      </c>
      <c r="CL9" s="14">
        <f>'Raw Data (EAF)'!N30/'Population (EAF)'!J29*10^5</f>
        <v>0.37530738613192666</v>
      </c>
      <c r="CM9" s="14">
        <f>'Raw Data (EAF)'!N31/'Population (EAF)'!J30*10^5</f>
        <v>0.33300963563380709</v>
      </c>
      <c r="CN9" s="14">
        <f>'Raw Data (EAF)'!N32/'Population (EAF)'!J31*10^5</f>
        <v>0.127594932780875</v>
      </c>
      <c r="CO9" s="14">
        <f>'Raw Data (EAF)'!N33/'Population (EAF)'!J32*10^5</f>
        <v>0.19583987431837196</v>
      </c>
      <c r="CP9" s="14">
        <f>'Raw Data (EAF)'!N34/'Population (EAF)'!J33*10^5</f>
        <v>0.24838412069174617</v>
      </c>
      <c r="CQ9" s="14">
        <f>'Raw Data (EAF)'!N35/'Population (EAF)'!J34*10^5</f>
        <v>0.24484638368493408</v>
      </c>
      <c r="CR9" s="14">
        <f>'Raw Data (EAF)'!N36/'Population (EAF)'!J35*10^5</f>
        <v>0.10446968315912143</v>
      </c>
      <c r="CS9" s="14">
        <f>'Raw Data (EAF)'!N37/'Population (EAF)'!J36*10^5</f>
        <v>0.13940712179474321</v>
      </c>
      <c r="CT9" s="14">
        <f>'Raw Data (EAF)'!N38/'Population (EAF)'!J37*10^5</f>
        <v>0.26439964302170332</v>
      </c>
      <c r="CU9" s="14">
        <f>'Raw Data (EAF)'!N39/'Population (EAF)'!J38*10^5</f>
        <v>0.28320537085108749</v>
      </c>
      <c r="CV9" s="14">
        <f>'Raw Data (EAF)'!N40/'Population (EAF)'!J39*10^5</f>
        <v>0.16160331866851449</v>
      </c>
      <c r="CW9" s="14">
        <f>'Raw Data (EAF)'!N41/'Population (EAF)'!J40*10^5</f>
        <v>0.32861863028216776</v>
      </c>
      <c r="CX9" s="14">
        <f>'Raw Data (EAF)'!N42/'Population (EAF)'!J41*10^5</f>
        <v>0.13016160396166104</v>
      </c>
      <c r="CY9" s="14">
        <f>'Raw Data (EAF)'!N43/'Population (EAF)'!J42*10^5</f>
        <v>0.20859109147839114</v>
      </c>
      <c r="CZ9" s="14">
        <f>'Raw Data (EAF)'!N44/'Population (EAF)'!J43*10^5</f>
        <v>0.29007000789361709</v>
      </c>
      <c r="DA9" s="14">
        <f>'Raw Data (EAF)'!N45/'Population (EAF)'!J44*10^5</f>
        <v>0.13811208350392315</v>
      </c>
      <c r="DB9" s="14">
        <f>'Raw Data (EAF)'!N46/'Population (EAF)'!J45*10^5</f>
        <v>0.10021437960299051</v>
      </c>
      <c r="DC9" s="14">
        <f>'Raw Data (EAF)'!N47/'Population (EAF)'!J46*10^5</f>
        <v>0.24240131909465018</v>
      </c>
      <c r="DD9" s="14">
        <f>'Raw Data (EAF)'!N48/'Population (EAF)'!J47*10^5</f>
        <v>0.18237041416928959</v>
      </c>
      <c r="DE9" s="14">
        <f>'Raw Data (EAF)'!N49/'Population (EAF)'!J48*10^5</f>
        <v>0.18146709431470953</v>
      </c>
      <c r="DF9" s="14">
        <f>'Raw Data (EAF)'!N50/'Population (EAF)'!J49*10^5</f>
        <v>0.25893621493753427</v>
      </c>
      <c r="DG9" s="14">
        <f>'Raw Data (EAF)'!N51/'Population (EAF)'!J50*10^5</f>
        <v>0.23433234419047158</v>
      </c>
      <c r="DH9" s="14">
        <f>'Raw Data (EAF)'!N52/'Population (EAF)'!J51*10^5</f>
        <v>0.26811014667273902</v>
      </c>
      <c r="DI9" s="14">
        <f>'Raw Data (EAF)'!N53/'Population (EAF)'!J52*10^5</f>
        <v>0.1848153235189928</v>
      </c>
      <c r="DJ9" s="14">
        <f>'Raw Data (EAF)'!N54/'Population (EAF)'!J53*10^5</f>
        <v>0.10482431805937148</v>
      </c>
      <c r="DK9" s="14">
        <f>'Raw Data (EAF)'!N55/'Population (EAF)'!J54*10^5</f>
        <v>0.13472630021190476</v>
      </c>
      <c r="DL9" s="14">
        <f>'Raw Data (EAF)'!N56/'Population (EAF)'!J55*10^5</f>
        <v>0.22948339596164691</v>
      </c>
      <c r="DM9" s="14">
        <f>'Raw Data (EAF)'!N57/'Population (EAF)'!J56*10^5</f>
        <v>0.12857410415261666</v>
      </c>
      <c r="DN9" s="14">
        <f>'Raw Data (EAF)'!N58/'Population (EAF)'!J57*10^5</f>
        <v>0.2376057684443427</v>
      </c>
      <c r="DO9" s="14">
        <f>'Raw Data (EAF)'!N59/'Population (EAF)'!J58*10^5</f>
        <v>0.17260107618266873</v>
      </c>
      <c r="DP9" s="14">
        <f>'Raw Data (EAF)'!N60/'Population (EAF)'!J59*10^5</f>
        <v>0.16535416271794612</v>
      </c>
      <c r="DQ9" s="14">
        <f>'Raw Data (EAF)'!N61/'Population (EAF)'!J60*10^5</f>
        <v>0.17163395125516567</v>
      </c>
      <c r="DR9" s="14">
        <f>'Raw Data (EAF)'!N62/'Population (EAF)'!J61*10^5</f>
        <v>0.21352234606054968</v>
      </c>
      <c r="DS9" s="14">
        <f>'Raw Data (EAF)'!N63/'Population (EAF)'!J62*10^5</f>
        <v>0.30382395103451676</v>
      </c>
      <c r="DT9" s="14">
        <f>'Raw Data (EAF)'!N64/'Population (EAF)'!J63*10^5</f>
        <v>0.17448245668008766</v>
      </c>
      <c r="DU9" s="14">
        <f>'Raw Data (EAF)'!N65/'Population (EAF)'!J64*10^5</f>
        <v>0.10994348134233042</v>
      </c>
      <c r="DV9" s="14">
        <f>'Raw Data (EAF)'!N66/'Population (EAF)'!J65*10^5</f>
        <v>0.15524773832795943</v>
      </c>
      <c r="DW9" s="14">
        <f>'Raw Data (EAF)'!N67/'Population (EAF)'!J66*10^5</f>
        <v>0.16423420769815023</v>
      </c>
      <c r="DX9" s="14">
        <f>'Raw Data (EAF)'!N68/'Population (EAF)'!J67*10^5</f>
        <v>0.13716287712288683</v>
      </c>
      <c r="DY9" s="14">
        <f>'Raw Data (EAF)'!N69/'Population (EAF)'!J68*10^5</f>
        <v>0.13504790361841795</v>
      </c>
      <c r="DZ9" s="14">
        <f>'Raw Data (EAF)'!N70/'Population (EAF)'!J69*10^5</f>
        <v>0.10032167520932113</v>
      </c>
      <c r="EA9" s="14">
        <f>'Raw Data (EAF)'!N71/'Population (EAF)'!J70*10^5</f>
        <v>0.15471493088817731</v>
      </c>
      <c r="EB9" s="14">
        <f>'Raw Data (EAF)'!N72/'Population (EAF)'!J71*10^5</f>
        <v>0.14197410790236206</v>
      </c>
      <c r="EC9" s="14">
        <f>'Raw Data (EAF)'!N73/'Population (EAF)'!J72*10^5</f>
        <v>0.11034681206327504</v>
      </c>
      <c r="ED9" s="36">
        <f>'Raw Data (EAF)'!N74/'Population (EAF)'!J73*10^5</f>
        <v>9.8232524024673834E-2</v>
      </c>
      <c r="EE9" s="36">
        <f>'Raw Data (EAF)'!N75/'Population (EAF)'!J74*10^5</f>
        <v>0.10953022486555165</v>
      </c>
      <c r="EF9" s="36">
        <f>'Raw Data (EAF)'!N76/'Population (EAF)'!J75*10^5</f>
        <v>0.16538440462551512</v>
      </c>
      <c r="EG9" s="36">
        <f>'Raw Data (EAF)'!N77/'Population (EAF)'!J76*10^5</f>
        <v>0.17940850138396838</v>
      </c>
      <c r="EH9" s="36">
        <f>'Raw Data (EAF)'!N78/'Population (EAF)'!J77*10^5</f>
        <v>0.17301848275709336</v>
      </c>
      <c r="EI9" s="36">
        <f>'Raw Data (EAF)'!N79/'Population (EAF)'!J78*10^5</f>
        <v>0.11899404339617568</v>
      </c>
      <c r="EM9" s="7"/>
      <c r="ER9" s="7"/>
      <c r="EW9" s="7"/>
      <c r="EX9" s="7"/>
      <c r="FB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4" customFormat="1" ht="17.100000000000001" customHeight="1">
      <c r="A10" s="34">
        <v>37.5</v>
      </c>
      <c r="BO10" s="14">
        <f>'Raw Data (EAF)'!O12/'Population (EAF)'!K11*10^5</f>
        <v>0.50798580352394318</v>
      </c>
      <c r="BP10" s="14">
        <f>'Raw Data (EAF)'!O13/'Population (EAF)'!K12*10^5</f>
        <v>0.53135583944126874</v>
      </c>
      <c r="BQ10" s="14">
        <f>'Raw Data (EAF)'!O14/'Population (EAF)'!K13*10^5</f>
        <v>0.30247799806550196</v>
      </c>
      <c r="BR10" s="14">
        <f>'Raw Data (EAF)'!O15/'Population (EAF)'!K14*10^5</f>
        <v>0.67411022385900465</v>
      </c>
      <c r="BS10" s="14">
        <f>'Raw Data (EAF)'!O16/'Population (EAF)'!K15*10^5</f>
        <v>0.62289249714008499</v>
      </c>
      <c r="BT10" s="14">
        <f>'Raw Data (EAF)'!O17/'Population (EAF)'!K16*10^5</f>
        <v>0.54822593372768424</v>
      </c>
      <c r="BU10" s="14">
        <f>'Raw Data (EAF)'!O18/'Population (EAF)'!K17*10^5</f>
        <v>0.403174912313014</v>
      </c>
      <c r="BV10" s="14">
        <f>'Raw Data (EAF)'!O19/'Population (EAF)'!K18*10^5</f>
        <v>0.37766678780328883</v>
      </c>
      <c r="BW10" s="14">
        <f>'Raw Data (EAF)'!O20/'Population (EAF)'!K19*10^5</f>
        <v>0.61093650597986993</v>
      </c>
      <c r="BX10" s="14">
        <f>'Raw Data (EAF)'!O21/'Population (EAF)'!K20*10^5</f>
        <v>0.49107575053913105</v>
      </c>
      <c r="BY10" s="14">
        <f>'Raw Data (EAF)'!O22/'Population (EAF)'!K21*10^5</f>
        <v>0.25201267632926033</v>
      </c>
      <c r="BZ10" s="14">
        <f>'Raw Data (EAF)'!O23/'Population (EAF)'!K22*10^5</f>
        <v>0.49402059922183678</v>
      </c>
      <c r="CA10" s="14">
        <f>'Raw Data (EAF)'!O24/'Population (EAF)'!K23*10^5</f>
        <v>0.37422921988793195</v>
      </c>
      <c r="CB10" s="14">
        <f>'Raw Data (EAF)'!O25/'Population (EAF)'!K24*10^5</f>
        <v>0.3885745944058383</v>
      </c>
      <c r="CC10" s="14">
        <f>'Raw Data (EAF)'!O26/'Population (EAF)'!K25*10^5</f>
        <v>0.42362263864798289</v>
      </c>
      <c r="CD10" s="14">
        <f>'Raw Data (EAF)'!O27/'Population (EAF)'!K26*10^5</f>
        <v>0.62365876984388657</v>
      </c>
      <c r="CE10" s="14">
        <f>'Raw Data (EAF)'!O28/'Population (EAF)'!K27*10^5</f>
        <v>0.4695073740828174</v>
      </c>
      <c r="CF10" s="14">
        <f>'Raw Data (EAF)'!O29/'Population (EAF)'!K28*10^5</f>
        <v>0.58145801760831317</v>
      </c>
      <c r="CG10" s="14">
        <f>'Raw Data (EAF)'!O30/'Population (EAF)'!K29*10^5</f>
        <v>0.43338744372562543</v>
      </c>
      <c r="CH10" s="14">
        <f>'Raw Data (EAF)'!O31/'Population (EAF)'!K30*10^5</f>
        <v>0.4065885939120909</v>
      </c>
      <c r="CI10" s="14">
        <f>'Raw Data (EAF)'!O32/'Population (EAF)'!K31*10^5</f>
        <v>0.44058575692486501</v>
      </c>
      <c r="CJ10" s="14">
        <f>'Raw Data (EAF)'!O33/'Population (EAF)'!K32*10^5</f>
        <v>0.4783123188346653</v>
      </c>
      <c r="CK10" s="14">
        <f>'Raw Data (EAF)'!O34/'Population (EAF)'!K33*10^5</f>
        <v>0.47069761700312834</v>
      </c>
      <c r="CL10" s="14">
        <f>'Raw Data (EAF)'!O35/'Population (EAF)'!K34*10^5</f>
        <v>0.43181812097108296</v>
      </c>
      <c r="CM10" s="14">
        <f>'Raw Data (EAF)'!O36/'Population (EAF)'!K35*10^5</f>
        <v>0.40778330356694398</v>
      </c>
      <c r="CN10" s="14">
        <f>'Raw Data (EAF)'!O37/'Population (EAF)'!K36*10^5</f>
        <v>0.419091098803345</v>
      </c>
      <c r="CO10" s="14">
        <f>'Raw Data (EAF)'!O38/'Population (EAF)'!K37*10^5</f>
        <v>0.42720586350300599</v>
      </c>
      <c r="CP10" s="14">
        <f>'Raw Data (EAF)'!O39/'Population (EAF)'!K38*10^5</f>
        <v>0.35458154809428083</v>
      </c>
      <c r="CQ10" s="14">
        <f>'Raw Data (EAF)'!O40/'Population (EAF)'!K39*10^5</f>
        <v>0.59727233034533922</v>
      </c>
      <c r="CR10" s="14">
        <f>'Raw Data (EAF)'!O41/'Population (EAF)'!K40*10^5</f>
        <v>0.4334830641634696</v>
      </c>
      <c r="CS10" s="14">
        <f>'Raw Data (EAF)'!O42/'Population (EAF)'!K41*10^5</f>
        <v>0.29479359960228813</v>
      </c>
      <c r="CT10" s="14">
        <f>'Raw Data (EAF)'!O43/'Population (EAF)'!K42*10^5</f>
        <v>0.36837920798494844</v>
      </c>
      <c r="CU10" s="14">
        <f>'Raw Data (EAF)'!O44/'Population (EAF)'!K43*10^5</f>
        <v>0.49400442356966812</v>
      </c>
      <c r="CV10" s="14">
        <f>'Raw Data (EAF)'!O45/'Population (EAF)'!K44*10^5</f>
        <v>0.37616439943367125</v>
      </c>
      <c r="CW10" s="14">
        <f>'Raw Data (EAF)'!O46/'Population (EAF)'!K45*10^5</f>
        <v>0.49129811504889537</v>
      </c>
      <c r="CX10" s="14">
        <f>'Raw Data (EAF)'!O47/'Population (EAF)'!K46*10^5</f>
        <v>0.53648025497833562</v>
      </c>
      <c r="CY10" s="14">
        <f>'Raw Data (EAF)'!O48/'Population (EAF)'!K47*10^5</f>
        <v>0.48979096755717122</v>
      </c>
      <c r="CZ10" s="14">
        <f>'Raw Data (EAF)'!O49/'Population (EAF)'!K48*10^5</f>
        <v>0.34540766264448081</v>
      </c>
      <c r="DA10" s="14">
        <f>'Raw Data (EAF)'!O50/'Population (EAF)'!K49*10^5</f>
        <v>0.35181018398933822</v>
      </c>
      <c r="DB10" s="14">
        <f>'Raw Data (EAF)'!O51/'Population (EAF)'!K50*10^5</f>
        <v>0.39812158354078098</v>
      </c>
      <c r="DC10" s="14">
        <f>'Raw Data (EAF)'!O52/'Population (EAF)'!K51*10^5</f>
        <v>0.40167672154882156</v>
      </c>
      <c r="DD10" s="14">
        <f>'Raw Data (EAF)'!O53/'Population (EAF)'!K52*10^5</f>
        <v>0.32298226970662691</v>
      </c>
      <c r="DE10" s="14">
        <f>'Raw Data (EAF)'!O54/'Population (EAF)'!K53*10^5</f>
        <v>0.32079583608448342</v>
      </c>
      <c r="DF10" s="14">
        <f>'Raw Data (EAF)'!O55/'Population (EAF)'!K54*10^5</f>
        <v>0.41561434022815685</v>
      </c>
      <c r="DG10" s="14">
        <f>'Raw Data (EAF)'!O56/'Population (EAF)'!K55*10^5</f>
        <v>0.33128508276141522</v>
      </c>
      <c r="DH10" s="14">
        <f>'Raw Data (EAF)'!O57/'Population (EAF)'!K56*10^5</f>
        <v>0.43897804049379274</v>
      </c>
      <c r="DI10" s="14">
        <f>'Raw Data (EAF)'!O58/'Population (EAF)'!K57*10^5</f>
        <v>0.42414243526181239</v>
      </c>
      <c r="DJ10" s="14">
        <f>'Raw Data (EAF)'!O59/'Population (EAF)'!K58*10^5</f>
        <v>0.3840588283157706</v>
      </c>
      <c r="DK10" s="14">
        <f>'Raw Data (EAF)'!O60/'Population (EAF)'!K59*10^5</f>
        <v>0.26938687063347455</v>
      </c>
      <c r="DL10" s="14">
        <f>'Raw Data (EAF)'!O61/'Population (EAF)'!K60*10^5</f>
        <v>0.40832712948314609</v>
      </c>
      <c r="DM10" s="14">
        <f>'Raw Data (EAF)'!O62/'Population (EAF)'!K61*10^5</f>
        <v>0.30481240699822532</v>
      </c>
      <c r="DN10" s="14">
        <f>'Raw Data (EAF)'!O63/'Population (EAF)'!K62*10^5</f>
        <v>0.35494253351715688</v>
      </c>
      <c r="DO10" s="14">
        <f>'Raw Data (EAF)'!O64/'Population (EAF)'!K63*10^5</f>
        <v>0.31513778517987412</v>
      </c>
      <c r="DP10" s="14">
        <f>'Raw Data (EAF)'!O65/'Population (EAF)'!K64*10^5</f>
        <v>0.27470744968336791</v>
      </c>
      <c r="DQ10" s="14">
        <f>'Raw Data (EAF)'!O66/'Population (EAF)'!K65*10^5</f>
        <v>0.30251375779959383</v>
      </c>
      <c r="DR10" s="14">
        <f>'Raw Data (EAF)'!O67/'Population (EAF)'!K66*10^5</f>
        <v>0.48743441387173453</v>
      </c>
      <c r="DS10" s="14">
        <f>'Raw Data (EAF)'!O68/'Population (EAF)'!K67*10^5</f>
        <v>0.39192227408585867</v>
      </c>
      <c r="DT10" s="14">
        <f>'Raw Data (EAF)'!O69/'Population (EAF)'!K68*10^5</f>
        <v>0.24891650131807261</v>
      </c>
      <c r="DU10" s="14">
        <f>'Raw Data (EAF)'!O70/'Population (EAF)'!K69*10^5</f>
        <v>0.26836641889135243</v>
      </c>
      <c r="DV10" s="14">
        <f>'Raw Data (EAF)'!O71/'Population (EAF)'!K70*10^5</f>
        <v>0.35814062199320434</v>
      </c>
      <c r="DW10" s="14">
        <f>'Raw Data (EAF)'!O72/'Population (EAF)'!K71*10^5</f>
        <v>0.27011127915294891</v>
      </c>
      <c r="DX10" s="14">
        <f>'Raw Data (EAF)'!O73/'Population (EAF)'!K72*10^5</f>
        <v>0.34205986191248611</v>
      </c>
      <c r="DY10" s="36">
        <f>'Raw Data (EAF)'!O74/'Population (EAF)'!K73*10^5</f>
        <v>0.29649324890574036</v>
      </c>
      <c r="DZ10" s="36">
        <f>'Raw Data (EAF)'!O75/'Population (EAF)'!K74*10^5</f>
        <v>0.29040726715145315</v>
      </c>
      <c r="EA10" s="36">
        <f>'Raw Data (EAF)'!O76/'Population (EAF)'!K75*10^5</f>
        <v>0.22023659356536948</v>
      </c>
      <c r="EB10" s="36">
        <f>'Raw Data (EAF)'!O77/'Population (EAF)'!K76*10^5</f>
        <v>0.35907146729985112</v>
      </c>
      <c r="EC10" s="36">
        <f>'Raw Data (EAF)'!O78/'Population (EAF)'!K77*10^5</f>
        <v>0.21551958701274659</v>
      </c>
      <c r="ED10" s="36">
        <f>'Raw Data (EAF)'!O79/'Population (EAF)'!K78*10^5</f>
        <v>0.23673162295453118</v>
      </c>
      <c r="EH10" s="7"/>
      <c r="EM10" s="7"/>
      <c r="ER10" s="7"/>
      <c r="EW10" s="7"/>
      <c r="EX10" s="7"/>
      <c r="FB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4" customFormat="1" ht="17.100000000000001" customHeight="1">
      <c r="A11" s="34">
        <v>42.5</v>
      </c>
      <c r="BJ11" s="14">
        <f>'Raw Data (EAF)'!P12/'Population (EAF)'!L11*10^5</f>
        <v>1.3117107436455486</v>
      </c>
      <c r="BK11" s="14">
        <f>'Raw Data (EAF)'!P13/'Population (EAF)'!L12*10^5</f>
        <v>0.95088894861880213</v>
      </c>
      <c r="BL11" s="14">
        <f>'Raw Data (EAF)'!P14/'Population (EAF)'!L13*10^5</f>
        <v>0.94020758415883554</v>
      </c>
      <c r="BM11" s="14">
        <f>'Raw Data (EAF)'!P15/'Population (EAF)'!L14*10^5</f>
        <v>1.0562178733730183</v>
      </c>
      <c r="BN11" s="14">
        <f>'Raw Data (EAF)'!P16/'Population (EAF)'!L15*10^5</f>
        <v>1.2576293953478415</v>
      </c>
      <c r="BO11" s="14">
        <f>'Raw Data (EAF)'!P17/'Population (EAF)'!L16*10^5</f>
        <v>1.1105352780039979</v>
      </c>
      <c r="BP11" s="14">
        <f>'Raw Data (EAF)'!P18/'Population (EAF)'!L17*10^5</f>
        <v>1.541595781566852</v>
      </c>
      <c r="BQ11" s="14">
        <f>'Raw Data (EAF)'!P19/'Population (EAF)'!L18*10^5</f>
        <v>0.95575944516356004</v>
      </c>
      <c r="BR11" s="14">
        <f>'Raw Data (EAF)'!P20/'Population (EAF)'!L19*10^5</f>
        <v>0.86864081472376842</v>
      </c>
      <c r="BS11" s="14">
        <f>'Raw Data (EAF)'!P21/'Population (EAF)'!L20*10^5</f>
        <v>0.96007114632494872</v>
      </c>
      <c r="BT11" s="14">
        <f>'Raw Data (EAF)'!P22/'Population (EAF)'!L21*10^5</f>
        <v>0.84180738323011239</v>
      </c>
      <c r="BU11" s="14">
        <f>'Raw Data (EAF)'!P23/'Population (EAF)'!L22*10^5</f>
        <v>0.89813446306026357</v>
      </c>
      <c r="BV11" s="14">
        <f>'Raw Data (EAF)'!P24/'Population (EAF)'!L23*10^5</f>
        <v>0.66663379527166655</v>
      </c>
      <c r="BW11" s="14">
        <f>'Raw Data (EAF)'!P25/'Population (EAF)'!L24*10^5</f>
        <v>0.91085299561333199</v>
      </c>
      <c r="BX11" s="14">
        <f>'Raw Data (EAF)'!P26/'Population (EAF)'!L25*10^5</f>
        <v>1.0085986473087549</v>
      </c>
      <c r="BY11" s="14">
        <f>'Raw Data (EAF)'!P27/'Population (EAF)'!L26*10^5</f>
        <v>0.96774305350660339</v>
      </c>
      <c r="BZ11" s="14">
        <f>'Raw Data (EAF)'!P28/'Population (EAF)'!L27*10^5</f>
        <v>0.75156360043970005</v>
      </c>
      <c r="CA11" s="14">
        <f>'Raw Data (EAF)'!P29/'Population (EAF)'!L28*10^5</f>
        <v>1.0423573641440274</v>
      </c>
      <c r="CB11" s="14">
        <f>'Raw Data (EAF)'!P30/'Population (EAF)'!L29*10^5</f>
        <v>0.78962588656580235</v>
      </c>
      <c r="CC11" s="14">
        <f>'Raw Data (EAF)'!P31/'Population (EAF)'!L30*10^5</f>
        <v>0.73430820090084925</v>
      </c>
      <c r="CD11" s="14">
        <f>'Raw Data (EAF)'!P32/'Population (EAF)'!L31*10^5</f>
        <v>0.64113217423102709</v>
      </c>
      <c r="CE11" s="14">
        <f>'Raw Data (EAF)'!P33/'Population (EAF)'!L32*10^5</f>
        <v>0.68713591055391787</v>
      </c>
      <c r="CF11" s="14">
        <f>'Raw Data (EAF)'!P34/'Population (EAF)'!L33*10^5</f>
        <v>0.60361277335170327</v>
      </c>
      <c r="CG11" s="14">
        <f>'Raw Data (EAF)'!P35/'Population (EAF)'!L34*10^5</f>
        <v>0.95258565623429381</v>
      </c>
      <c r="CH11" s="14">
        <f>'Raw Data (EAF)'!P36/'Population (EAF)'!L35*10^5</f>
        <v>0.73965688243741301</v>
      </c>
      <c r="CI11" s="14">
        <f>'Raw Data (EAF)'!P37/'Population (EAF)'!L36*10^5</f>
        <v>0.81042078251081684</v>
      </c>
      <c r="CJ11" s="14">
        <f>'Raw Data (EAF)'!P38/'Population (EAF)'!L37*10^5</f>
        <v>0.74899201518817538</v>
      </c>
      <c r="CK11" s="14">
        <f>'Raw Data (EAF)'!P39/'Population (EAF)'!L38*10^5</f>
        <v>0.89030743192671957</v>
      </c>
      <c r="CL11" s="14">
        <f>'Raw Data (EAF)'!P40/'Population (EAF)'!L39*10^5</f>
        <v>0.67621675442078644</v>
      </c>
      <c r="CM11" s="14">
        <f>'Raw Data (EAF)'!P41/'Population (EAF)'!L40*10^5</f>
        <v>0.63138499567151218</v>
      </c>
      <c r="CN11" s="14">
        <f>'Raw Data (EAF)'!P42/'Population (EAF)'!L41*10^5</f>
        <v>0.71071913302704226</v>
      </c>
      <c r="CO11" s="14">
        <f>'Raw Data (EAF)'!P43/'Population (EAF)'!L42*10^5</f>
        <v>0.85481840745300497</v>
      </c>
      <c r="CP11" s="14">
        <f>'Raw Data (EAF)'!P44/'Population (EAF)'!L43*10^5</f>
        <v>0.63660448972425121</v>
      </c>
      <c r="CQ11" s="14">
        <f>'Raw Data (EAF)'!P45/'Population (EAF)'!L44*10^5</f>
        <v>0.71824221660311161</v>
      </c>
      <c r="CR11" s="14">
        <f>'Raw Data (EAF)'!P46/'Population (EAF)'!L45*10^5</f>
        <v>0.93826075191698866</v>
      </c>
      <c r="CS11" s="14">
        <f>'Raw Data (EAF)'!P47/'Population (EAF)'!L46*10^5</f>
        <v>0.97466315101955092</v>
      </c>
      <c r="CT11" s="14">
        <f>'Raw Data (EAF)'!P48/'Population (EAF)'!L47*10^5</f>
        <v>0.86248713369416752</v>
      </c>
      <c r="CU11" s="14">
        <f>'Raw Data (EAF)'!P49/'Population (EAF)'!L48*10^5</f>
        <v>0.88674861194535171</v>
      </c>
      <c r="CV11" s="14">
        <f>'Raw Data (EAF)'!P50/'Population (EAF)'!L49*10^5</f>
        <v>0.9711041696105509</v>
      </c>
      <c r="CW11" s="14">
        <f>'Raw Data (EAF)'!P51/'Population (EAF)'!L50*10^5</f>
        <v>0.83679131431862974</v>
      </c>
      <c r="CX11" s="14">
        <f>'Raw Data (EAF)'!P52/'Population (EAF)'!L51*10^5</f>
        <v>1.0351263127116073</v>
      </c>
      <c r="CY11" s="14">
        <f>'Raw Data (EAF)'!P53/'Population (EAF)'!L52*10^5</f>
        <v>0.64024049180352061</v>
      </c>
      <c r="CZ11" s="14">
        <f>'Raw Data (EAF)'!P54/'Population (EAF)'!L53*10^5</f>
        <v>1.0775227722219569</v>
      </c>
      <c r="DA11" s="14">
        <f>'Raw Data (EAF)'!P55/'Population (EAF)'!L54*10^5</f>
        <v>0.70740368142779464</v>
      </c>
      <c r="DB11" s="14">
        <f>'Raw Data (EAF)'!P56/'Population (EAF)'!L55*10^5</f>
        <v>0.77923241710752822</v>
      </c>
      <c r="DC11" s="14">
        <f>'Raw Data (EAF)'!P57/'Population (EAF)'!L56*10^5</f>
        <v>0.94889558295465737</v>
      </c>
      <c r="DD11" s="14">
        <f>'Raw Data (EAF)'!P58/'Population (EAF)'!L57*10^5</f>
        <v>0.68898183312358663</v>
      </c>
      <c r="DE11" s="14">
        <f>'Raw Data (EAF)'!P59/'Population (EAF)'!L58*10^5</f>
        <v>0.82141478840325</v>
      </c>
      <c r="DF11" s="14">
        <f>'Raw Data (EAF)'!P60/'Population (EAF)'!L59*10^5</f>
        <v>0.84749241038519174</v>
      </c>
      <c r="DG11" s="14">
        <f>'Raw Data (EAF)'!P61/'Population (EAF)'!L60*10^5</f>
        <v>0.6038158042359042</v>
      </c>
      <c r="DH11" s="14">
        <f>'Raw Data (EAF)'!P62/'Population (EAF)'!L61*10^5</f>
        <v>0.70568716278893884</v>
      </c>
      <c r="DI11" s="14">
        <f>'Raw Data (EAF)'!P63/'Population (EAF)'!L62*10^5</f>
        <v>0.73976167575238572</v>
      </c>
      <c r="DJ11" s="14">
        <f>'Raw Data (EAF)'!P64/'Population (EAF)'!L63*10^5</f>
        <v>0.70120134231533904</v>
      </c>
      <c r="DK11" s="14">
        <f>'Raw Data (EAF)'!P65/'Population (EAF)'!L64*10^5</f>
        <v>0.82916706917228278</v>
      </c>
      <c r="DL11" s="14">
        <f>'Raw Data (EAF)'!P66/'Population (EAF)'!L65*10^5</f>
        <v>0.70599791562488878</v>
      </c>
      <c r="DM11" s="14">
        <f>'Raw Data (EAF)'!P67/'Population (EAF)'!L66*10^5</f>
        <v>0.93632291899664433</v>
      </c>
      <c r="DN11" s="14">
        <f>'Raw Data (EAF)'!P68/'Population (EAF)'!L67*10^5</f>
        <v>0.7559041102198546</v>
      </c>
      <c r="DO11" s="14">
        <f>'Raw Data (EAF)'!P69/'Population (EAF)'!L68*10^5</f>
        <v>0.7744185649997315</v>
      </c>
      <c r="DP11" s="14">
        <f>'Raw Data (EAF)'!P70/'Population (EAF)'!L69*10^5</f>
        <v>0.8104460618200563</v>
      </c>
      <c r="DQ11" s="14">
        <f>'Raw Data (EAF)'!P71/'Population (EAF)'!L70*10^5</f>
        <v>0.60370797517094521</v>
      </c>
      <c r="DR11" s="14">
        <f>'Raw Data (EAF)'!P72/'Population (EAF)'!L71*10^5</f>
        <v>0.62284981266938577</v>
      </c>
      <c r="DS11" s="14">
        <f>'Raw Data (EAF)'!P73/'Population (EAF)'!L72*10^5</f>
        <v>0.75876297061985554</v>
      </c>
      <c r="DT11" s="36">
        <f>'Raw Data (EAF)'!P74/'Population (EAF)'!L73*10^5</f>
        <v>0.64219953592898638</v>
      </c>
      <c r="DU11" s="36">
        <f>'Raw Data (EAF)'!P75/'Population (EAF)'!L74*10^5</f>
        <v>0.68068995228610962</v>
      </c>
      <c r="DV11" s="36">
        <f>'Raw Data (EAF)'!P76/'Population (EAF)'!L75*10^5</f>
        <v>0.83426987179448431</v>
      </c>
      <c r="DW11" s="36">
        <f>'Raw Data (EAF)'!P77/'Population (EAF)'!L76*10^5</f>
        <v>0.71948725328074392</v>
      </c>
      <c r="DX11" s="36">
        <f>'Raw Data (EAF)'!P78/'Population (EAF)'!L77*10^5</f>
        <v>0.6100298811051762</v>
      </c>
      <c r="DY11" s="36">
        <f>'Raw Data (EAF)'!P79/'Population (EAF)'!L78*10^5</f>
        <v>0.87693923024747789</v>
      </c>
      <c r="EC11" s="7"/>
      <c r="ED11" s="7"/>
      <c r="EH11" s="7"/>
      <c r="EM11" s="7"/>
      <c r="ER11" s="7"/>
      <c r="EW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4" customFormat="1" ht="17.100000000000001" customHeight="1">
      <c r="A12" s="34">
        <v>47.5</v>
      </c>
      <c r="BE12" s="14">
        <f>'Raw Data (EAF)'!Q12/'Population (EAF)'!M11*10^5</f>
        <v>1.3193487206555818</v>
      </c>
      <c r="BF12" s="14">
        <f>'Raw Data (EAF)'!Q13/'Population (EAF)'!M12*10^5</f>
        <v>1.2941441465633776</v>
      </c>
      <c r="BG12" s="14">
        <f>'Raw Data (EAF)'!Q14/'Population (EAF)'!M13*10^5</f>
        <v>1.7461738236034885</v>
      </c>
      <c r="BH12" s="14">
        <f>'Raw Data (EAF)'!Q15/'Population (EAF)'!M14*10^5</f>
        <v>1.6205072187594716</v>
      </c>
      <c r="BI12" s="14">
        <f>'Raw Data (EAF)'!Q16/'Population (EAF)'!M15*10^5</f>
        <v>1.9138578471778622</v>
      </c>
      <c r="BJ12" s="14">
        <f>'Raw Data (EAF)'!Q17/'Population (EAF)'!M16*10^5</f>
        <v>1.6471294002195018</v>
      </c>
      <c r="BK12" s="14">
        <f>'Raw Data (EAF)'!Q18/'Population (EAF)'!M17*10^5</f>
        <v>1.4752758659479237</v>
      </c>
      <c r="BL12" s="14">
        <f>'Raw Data (EAF)'!Q19/'Population (EAF)'!M18*10^5</f>
        <v>1.7001740309286741</v>
      </c>
      <c r="BM12" s="14">
        <f>'Raw Data (EAF)'!Q20/'Population (EAF)'!M19*10^5</f>
        <v>1.780920234363623</v>
      </c>
      <c r="BN12" s="14">
        <f>'Raw Data (EAF)'!Q21/'Population (EAF)'!M20*10^5</f>
        <v>1.6427644440063738</v>
      </c>
      <c r="BO12" s="14">
        <f>'Raw Data (EAF)'!Q22/'Population (EAF)'!M21*10^5</f>
        <v>1.6453576490422301</v>
      </c>
      <c r="BP12" s="14">
        <f>'Raw Data (EAF)'!Q23/'Population (EAF)'!M22*10^5</f>
        <v>1.9617472890544898</v>
      </c>
      <c r="BQ12" s="14">
        <f>'Raw Data (EAF)'!Q24/'Population (EAF)'!M23*10^5</f>
        <v>1.4441032389230151</v>
      </c>
      <c r="BR12" s="14">
        <f>'Raw Data (EAF)'!Q25/'Population (EAF)'!M24*10^5</f>
        <v>1.4235317644320642</v>
      </c>
      <c r="BS12" s="14">
        <f>'Raw Data (EAF)'!Q26/'Population (EAF)'!M25*10^5</f>
        <v>1.7553395256136506</v>
      </c>
      <c r="BT12" s="14">
        <f>'Raw Data (EAF)'!Q27/'Population (EAF)'!M26*10^5</f>
        <v>1.656997060819108</v>
      </c>
      <c r="BU12" s="14">
        <f>'Raw Data (EAF)'!Q28/'Population (EAF)'!M27*10^5</f>
        <v>1.4397998126939044</v>
      </c>
      <c r="BV12" s="14">
        <f>'Raw Data (EAF)'!Q29/'Population (EAF)'!M28*10^5</f>
        <v>1.4929292012384361</v>
      </c>
      <c r="BW12" s="14">
        <f>'Raw Data (EAF)'!Q30/'Population (EAF)'!M29*10^5</f>
        <v>1.5449454492608679</v>
      </c>
      <c r="BX12" s="14">
        <f>'Raw Data (EAF)'!Q31/'Population (EAF)'!M30*10^5</f>
        <v>1.75954978460659</v>
      </c>
      <c r="BY12" s="14">
        <f>'Raw Data (EAF)'!Q32/'Population (EAF)'!M31*10^5</f>
        <v>1.2476892881029422</v>
      </c>
      <c r="BZ12" s="14">
        <f>'Raw Data (EAF)'!Q33/'Population (EAF)'!M32*10^5</f>
        <v>1.5186436296527481</v>
      </c>
      <c r="CA12" s="14">
        <f>'Raw Data (EAF)'!Q34/'Population (EAF)'!M33*10^5</f>
        <v>1.0631216096968812</v>
      </c>
      <c r="CB12" s="14">
        <f>'Raw Data (EAF)'!Q35/'Population (EAF)'!M34*10^5</f>
        <v>1.2793510201819336</v>
      </c>
      <c r="CC12" s="14">
        <f>'Raw Data (EAF)'!Q36/'Population (EAF)'!M35*10^5</f>
        <v>1.5070918222225995</v>
      </c>
      <c r="CD12" s="14">
        <f>'Raw Data (EAF)'!Q37/'Population (EAF)'!M36*10^5</f>
        <v>1.4191459767757302</v>
      </c>
      <c r="CE12" s="14">
        <f>'Raw Data (EAF)'!Q38/'Population (EAF)'!M37*10^5</f>
        <v>1.3897679909462013</v>
      </c>
      <c r="CF12" s="14">
        <f>'Raw Data (EAF)'!Q39/'Population (EAF)'!M38*10^5</f>
        <v>1.5798047962812853</v>
      </c>
      <c r="CG12" s="14">
        <f>'Raw Data (EAF)'!Q40/'Population (EAF)'!M39*10^5</f>
        <v>1.6760528118255102</v>
      </c>
      <c r="CH12" s="14">
        <f>'Raw Data (EAF)'!Q41/'Population (EAF)'!M40*10^5</f>
        <v>1.2743159080108595</v>
      </c>
      <c r="CI12" s="14">
        <f>'Raw Data (EAF)'!Q42/'Population (EAF)'!M41*10^5</f>
        <v>1.3629714751741493</v>
      </c>
      <c r="CJ12" s="14">
        <f>'Raw Data (EAF)'!Q43/'Population (EAF)'!M42*10^5</f>
        <v>1.2957372952431203</v>
      </c>
      <c r="CK12" s="14">
        <f>'Raw Data (EAF)'!Q44/'Population (EAF)'!M43*10^5</f>
        <v>1.2633383913382807</v>
      </c>
      <c r="CL12" s="14">
        <f>'Raw Data (EAF)'!Q45/'Population (EAF)'!M44*10^5</f>
        <v>1.4787152251772757</v>
      </c>
      <c r="CM12" s="14">
        <f>'Raw Data (EAF)'!Q46/'Population (EAF)'!M45*10^5</f>
        <v>1.555310192151566</v>
      </c>
      <c r="CN12" s="14">
        <f>'Raw Data (EAF)'!Q47/'Population (EAF)'!M46*10^5</f>
        <v>1.3602618214307249</v>
      </c>
      <c r="CO12" s="14">
        <f>'Raw Data (EAF)'!Q48/'Population (EAF)'!M47*10^5</f>
        <v>1.5622482754516365</v>
      </c>
      <c r="CP12" s="14">
        <f>'Raw Data (EAF)'!Q49/'Population (EAF)'!M48*10^5</f>
        <v>1.3123695632122496</v>
      </c>
      <c r="CQ12" s="14">
        <f>'Raw Data (EAF)'!Q50/'Population (EAF)'!M49*10^5</f>
        <v>1.4224512105644589</v>
      </c>
      <c r="CR12" s="14">
        <f>'Raw Data (EAF)'!Q51/'Population (EAF)'!M50*10^5</f>
        <v>1.4874330309307902</v>
      </c>
      <c r="CS12" s="14">
        <f>'Raw Data (EAF)'!Q52/'Population (EAF)'!M51*10^5</f>
        <v>1.5636954089027828</v>
      </c>
      <c r="CT12" s="14">
        <f>'Raw Data (EAF)'!Q53/'Population (EAF)'!M52*10^5</f>
        <v>1.7953375808271199</v>
      </c>
      <c r="CU12" s="14">
        <f>'Raw Data (EAF)'!Q54/'Population (EAF)'!M53*10^5</f>
        <v>1.7903169347940793</v>
      </c>
      <c r="CV12" s="14">
        <f>'Raw Data (EAF)'!Q55/'Population (EAF)'!M54*10^5</f>
        <v>1.8320947157704766</v>
      </c>
      <c r="CW12" s="14">
        <f>'Raw Data (EAF)'!Q56/'Population (EAF)'!M55*10^5</f>
        <v>1.4156412294763923</v>
      </c>
      <c r="CX12" s="14">
        <f>'Raw Data (EAF)'!Q57/'Population (EAF)'!M56*10^5</f>
        <v>1.9754106473403916</v>
      </c>
      <c r="CY12" s="14">
        <f>'Raw Data (EAF)'!Q58/'Population (EAF)'!M57*10^5</f>
        <v>1.8985662574410886</v>
      </c>
      <c r="CZ12" s="14">
        <f>'Raw Data (EAF)'!Q59/'Population (EAF)'!M58*10^5</f>
        <v>1.5762968207079768</v>
      </c>
      <c r="DA12" s="14">
        <f>'Raw Data (EAF)'!Q60/'Population (EAF)'!M59*10^5</f>
        <v>1.6897872335019903</v>
      </c>
      <c r="DB12" s="14">
        <f>'Raw Data (EAF)'!Q61/'Population (EAF)'!M60*10^5</f>
        <v>1.5693306152446598</v>
      </c>
      <c r="DC12" s="14">
        <f>'Raw Data (EAF)'!Q62/'Population (EAF)'!M61*10^5</f>
        <v>1.6723146920020331</v>
      </c>
      <c r="DD12" s="14">
        <f>'Raw Data (EAF)'!Q63/'Population (EAF)'!M62*10^5</f>
        <v>1.778485363284193</v>
      </c>
      <c r="DE12" s="14">
        <f>'Raw Data (EAF)'!Q64/'Population (EAF)'!M63*10^5</f>
        <v>1.6983848529886563</v>
      </c>
      <c r="DF12" s="14">
        <f>'Raw Data (EAF)'!Q65/'Population (EAF)'!M64*10^5</f>
        <v>1.5541693750641707</v>
      </c>
      <c r="DG12" s="14">
        <f>'Raw Data (EAF)'!Q66/'Population (EAF)'!M65*10^5</f>
        <v>1.2010006146465193</v>
      </c>
      <c r="DH12" s="14">
        <f>'Raw Data (EAF)'!Q67/'Population (EAF)'!M66*10^5</f>
        <v>1.497978311186857</v>
      </c>
      <c r="DI12" s="14">
        <f>'Raw Data (EAF)'!Q68/'Population (EAF)'!M67*10^5</f>
        <v>1.8140998656589853</v>
      </c>
      <c r="DJ12" s="14">
        <f>'Raw Data (EAF)'!Q69/'Population (EAF)'!M68*10^5</f>
        <v>1.7871212171144815</v>
      </c>
      <c r="DK12" s="14">
        <f>'Raw Data (EAF)'!Q70/'Population (EAF)'!M69*10^5</f>
        <v>1.7412094358802357</v>
      </c>
      <c r="DL12" s="14">
        <f>'Raw Data (EAF)'!Q71/'Population (EAF)'!M70*10^5</f>
        <v>1.6055110195258477</v>
      </c>
      <c r="DM12" s="14">
        <f>'Raw Data (EAF)'!Q72/'Population (EAF)'!M71*10^5</f>
        <v>1.5476684312362126</v>
      </c>
      <c r="DN12" s="14">
        <f>'Raw Data (EAF)'!Q73/'Population (EAF)'!M72*10^5</f>
        <v>1.4001447493474126</v>
      </c>
      <c r="DO12" s="36">
        <f>'Raw Data (EAF)'!Q74/'Population (EAF)'!M73*10^5</f>
        <v>1.694484961296014</v>
      </c>
      <c r="DP12" s="36">
        <f>'Raw Data (EAF)'!Q75/'Population (EAF)'!M74*10^5</f>
        <v>1.4521141402373423</v>
      </c>
      <c r="DQ12" s="36">
        <f>'Raw Data (EAF)'!Q76/'Population (EAF)'!M75*10^5</f>
        <v>1.643284217703407</v>
      </c>
      <c r="DR12" s="36">
        <f>'Raw Data (EAF)'!Q77/'Population (EAF)'!M76*10^5</f>
        <v>1.5362474924099356</v>
      </c>
      <c r="DS12" s="36">
        <f>'Raw Data (EAF)'!Q78/'Population (EAF)'!M77*10^5</f>
        <v>1.6255918964243965</v>
      </c>
      <c r="DT12" s="36">
        <f>'Raw Data (EAF)'!Q79/'Population (EAF)'!M78*10^5</f>
        <v>1.6590105456919579</v>
      </c>
      <c r="DX12" s="7"/>
      <c r="EC12" s="7"/>
      <c r="EH12" s="7"/>
      <c r="EM12" s="7"/>
      <c r="ER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4" customFormat="1" ht="17.100000000000001" customHeight="1">
      <c r="A13" s="34">
        <v>52.5</v>
      </c>
      <c r="AZ13" s="14">
        <f>'Raw Data (EAF)'!R12/'Population (EAF)'!N11*10^5</f>
        <v>2.3764601958440847</v>
      </c>
      <c r="BA13" s="14">
        <f>'Raw Data (EAF)'!R13/'Population (EAF)'!N12*10^5</f>
        <v>2.2496027201596198</v>
      </c>
      <c r="BB13" s="14">
        <f>'Raw Data (EAF)'!R14/'Population (EAF)'!N13*10^5</f>
        <v>2.7523158995161023</v>
      </c>
      <c r="BC13" s="14">
        <f>'Raw Data (EAF)'!R15/'Population (EAF)'!N14*10^5</f>
        <v>2.1137978675591285</v>
      </c>
      <c r="BD13" s="14">
        <f>'Raw Data (EAF)'!R16/'Population (EAF)'!N15*10^5</f>
        <v>2.0347028748825595</v>
      </c>
      <c r="BE13" s="14">
        <f>'Raw Data (EAF)'!R17/'Population (EAF)'!N16*10^5</f>
        <v>2.3913568392639539</v>
      </c>
      <c r="BF13" s="14">
        <f>'Raw Data (EAF)'!R18/'Population (EAF)'!N17*10^5</f>
        <v>2.4399222022672733</v>
      </c>
      <c r="BG13" s="14">
        <f>'Raw Data (EAF)'!R19/'Population (EAF)'!N18*10^5</f>
        <v>2.2962932723709994</v>
      </c>
      <c r="BH13" s="14">
        <f>'Raw Data (EAF)'!R20/'Population (EAF)'!N19*10^5</f>
        <v>2.7848594389134043</v>
      </c>
      <c r="BI13" s="14">
        <f>'Raw Data (EAF)'!R21/'Population (EAF)'!N20*10^5</f>
        <v>2.8544445082175773</v>
      </c>
      <c r="BJ13" s="14">
        <f>'Raw Data (EAF)'!R22/'Population (EAF)'!N21*10^5</f>
        <v>2.9421928163059929</v>
      </c>
      <c r="BK13" s="14">
        <f>'Raw Data (EAF)'!R23/'Population (EAF)'!N22*10^5</f>
        <v>3.1731080269937477</v>
      </c>
      <c r="BL13" s="14">
        <f>'Raw Data (EAF)'!R24/'Population (EAF)'!N23*10^5</f>
        <v>2.8187454626826862</v>
      </c>
      <c r="BM13" s="14">
        <f>'Raw Data (EAF)'!R25/'Population (EAF)'!N24*10^5</f>
        <v>2.7033503803980063</v>
      </c>
      <c r="BN13" s="14">
        <f>'Raw Data (EAF)'!R26/'Population (EAF)'!N25*10^5</f>
        <v>2.7598258770657642</v>
      </c>
      <c r="BO13" s="14">
        <f>'Raw Data (EAF)'!R27/'Population (EAF)'!N26*10^5</f>
        <v>2.8137378586535022</v>
      </c>
      <c r="BP13" s="14">
        <f>'Raw Data (EAF)'!R28/'Population (EAF)'!N27*10^5</f>
        <v>2.7330749029692072</v>
      </c>
      <c r="BQ13" s="14">
        <f>'Raw Data (EAF)'!R29/'Population (EAF)'!N28*10^5</f>
        <v>3.0194800715616776</v>
      </c>
      <c r="BR13" s="14">
        <f>'Raw Data (EAF)'!R30/'Population (EAF)'!N29*10^5</f>
        <v>2.4782476285469599</v>
      </c>
      <c r="BS13" s="14">
        <f>'Raw Data (EAF)'!R31/'Population (EAF)'!N30*10^5</f>
        <v>2.3830654851344373</v>
      </c>
      <c r="BT13" s="14">
        <f>'Raw Data (EAF)'!R32/'Population (EAF)'!N31*10^5</f>
        <v>2.5521502099672562</v>
      </c>
      <c r="BU13" s="14">
        <f>'Raw Data (EAF)'!R33/'Population (EAF)'!N32*10^5</f>
        <v>2.4086968289729911</v>
      </c>
      <c r="BV13" s="14">
        <f>'Raw Data (EAF)'!R34/'Population (EAF)'!N33*10^5</f>
        <v>2.2552293111464876</v>
      </c>
      <c r="BW13" s="14">
        <f>'Raw Data (EAF)'!R35/'Population (EAF)'!N34*10^5</f>
        <v>2.9064553641910114</v>
      </c>
      <c r="BX13" s="14">
        <f>'Raw Data (EAF)'!R36/'Population (EAF)'!N35*10^5</f>
        <v>2.5843857277058895</v>
      </c>
      <c r="BY13" s="14">
        <f>'Raw Data (EAF)'!R37/'Population (EAF)'!N36*10^5</f>
        <v>2.5427591377222178</v>
      </c>
      <c r="BZ13" s="14">
        <f>'Raw Data (EAF)'!R38/'Population (EAF)'!N37*10^5</f>
        <v>2.7463893110103368</v>
      </c>
      <c r="CA13" s="14">
        <f>'Raw Data (EAF)'!R39/'Population (EAF)'!N38*10^5</f>
        <v>2.6588617627305307</v>
      </c>
      <c r="CB13" s="14">
        <f>'Raw Data (EAF)'!R40/'Population (EAF)'!N39*10^5</f>
        <v>2.4921491072748077</v>
      </c>
      <c r="CC13" s="14">
        <f>'Raw Data (EAF)'!R41/'Population (EAF)'!N40*10^5</f>
        <v>2.3721159921590784</v>
      </c>
      <c r="CD13" s="14">
        <f>'Raw Data (EAF)'!R42/'Population (EAF)'!N41*10^5</f>
        <v>2.3919255991923385</v>
      </c>
      <c r="CE13" s="14">
        <f>'Raw Data (EAF)'!R43/'Population (EAF)'!N42*10^5</f>
        <v>2.7839515481404975</v>
      </c>
      <c r="CF13" s="14">
        <f>'Raw Data (EAF)'!R44/'Population (EAF)'!N43*10^5</f>
        <v>2.66839871195491</v>
      </c>
      <c r="CG13" s="14">
        <f>'Raw Data (EAF)'!R45/'Population (EAF)'!N44*10^5</f>
        <v>2.6490614705836859</v>
      </c>
      <c r="CH13" s="14">
        <f>'Raw Data (EAF)'!R46/'Population (EAF)'!N45*10^5</f>
        <v>2.6534859149715615</v>
      </c>
      <c r="CI13" s="14">
        <f>'Raw Data (EAF)'!R47/'Population (EAF)'!N46*10^5</f>
        <v>2.9500865589055087</v>
      </c>
      <c r="CJ13" s="14">
        <f>'Raw Data (EAF)'!R48/'Population (EAF)'!N47*10^5</f>
        <v>2.696518323838935</v>
      </c>
      <c r="CK13" s="14">
        <f>'Raw Data (EAF)'!R49/'Population (EAF)'!N48*10^5</f>
        <v>2.110963900263656</v>
      </c>
      <c r="CL13" s="14">
        <f>'Raw Data (EAF)'!R50/'Population (EAF)'!N49*10^5</f>
        <v>2.7270613826529617</v>
      </c>
      <c r="CM13" s="14">
        <f>'Raw Data (EAF)'!R51/'Population (EAF)'!N50*10^5</f>
        <v>2.6104138413104923</v>
      </c>
      <c r="CN13" s="14">
        <f>'Raw Data (EAF)'!R52/'Population (EAF)'!N51*10^5</f>
        <v>2.8232054067666685</v>
      </c>
      <c r="CO13" s="14">
        <f>'Raw Data (EAF)'!R53/'Population (EAF)'!N52*10^5</f>
        <v>2.8895830037097912</v>
      </c>
      <c r="CP13" s="14">
        <f>'Raw Data (EAF)'!R54/'Population (EAF)'!N53*10^5</f>
        <v>2.4588996283138167</v>
      </c>
      <c r="CQ13" s="14">
        <f>'Raw Data (EAF)'!R55/'Population (EAF)'!N54*10^5</f>
        <v>2.4009141563069578</v>
      </c>
      <c r="CR13" s="14">
        <f>'Raw Data (EAF)'!R56/'Population (EAF)'!N55*10^5</f>
        <v>2.7463015703874887</v>
      </c>
      <c r="CS13" s="14">
        <f>'Raw Data (EAF)'!R57/'Population (EAF)'!N56*10^5</f>
        <v>2.7947316470725165</v>
      </c>
      <c r="CT13" s="14">
        <f>'Raw Data (EAF)'!R58/'Population (EAF)'!N57*10^5</f>
        <v>3.0041555144028877</v>
      </c>
      <c r="CU13" s="14">
        <f>'Raw Data (EAF)'!R59/'Population (EAF)'!N58*10^5</f>
        <v>3.269801175216315</v>
      </c>
      <c r="CV13" s="14">
        <f>'Raw Data (EAF)'!R60/'Population (EAF)'!N59*10^5</f>
        <v>2.4643359916003074</v>
      </c>
      <c r="CW13" s="14">
        <f>'Raw Data (EAF)'!R61/'Population (EAF)'!N60*10^5</f>
        <v>2.8568035617058367</v>
      </c>
      <c r="CX13" s="14">
        <f>'Raw Data (EAF)'!R62/'Population (EAF)'!N61*10^5</f>
        <v>3.1764662512911408</v>
      </c>
      <c r="CY13" s="14">
        <f>'Raw Data (EAF)'!R63/'Population (EAF)'!N62*10^5</f>
        <v>2.7638709541152351</v>
      </c>
      <c r="CZ13" s="14">
        <f>'Raw Data (EAF)'!R64/'Population (EAF)'!N63*10^5</f>
        <v>2.7607451607901079</v>
      </c>
      <c r="DA13" s="14">
        <f>'Raw Data (EAF)'!R65/'Population (EAF)'!N64*10^5</f>
        <v>3.1252952985490792</v>
      </c>
      <c r="DB13" s="14">
        <f>'Raw Data (EAF)'!R66/'Population (EAF)'!N65*10^5</f>
        <v>3.1899235886938375</v>
      </c>
      <c r="DC13" s="14">
        <f>'Raw Data (EAF)'!R67/'Population (EAF)'!N66*10^5</f>
        <v>3.2521117791094638</v>
      </c>
      <c r="DD13" s="14">
        <f>'Raw Data (EAF)'!R68/'Population (EAF)'!N67*10^5</f>
        <v>2.9311234081970454</v>
      </c>
      <c r="DE13" s="14">
        <f>'Raw Data (EAF)'!R69/'Population (EAF)'!N68*10^5</f>
        <v>2.7611913630774882</v>
      </c>
      <c r="DF13" s="14">
        <f>'Raw Data (EAF)'!R70/'Population (EAF)'!N69*10^5</f>
        <v>2.7418199153425933</v>
      </c>
      <c r="DG13" s="14">
        <f>'Raw Data (EAF)'!R71/'Population (EAF)'!N70*10^5</f>
        <v>3.0202656081981161</v>
      </c>
      <c r="DH13" s="14">
        <f>'Raw Data (EAF)'!R72/'Population (EAF)'!N71*10^5</f>
        <v>2.9733165362584932</v>
      </c>
      <c r="DI13" s="14">
        <f>'Raw Data (EAF)'!R73/'Population (EAF)'!N72*10^5</f>
        <v>3.0979714287323277</v>
      </c>
      <c r="DJ13" s="36">
        <f>'Raw Data (EAF)'!R74/'Population (EAF)'!N73*10^5</f>
        <v>3.2606542351064407</v>
      </c>
      <c r="DK13" s="36">
        <f>'Raw Data (EAF)'!R75/'Population (EAF)'!N74*10^5</f>
        <v>3.1370203899155014</v>
      </c>
      <c r="DL13" s="36">
        <f>'Raw Data (EAF)'!R76/'Population (EAF)'!N75*10^5</f>
        <v>2.8545567029143464</v>
      </c>
      <c r="DM13" s="36">
        <f>'Raw Data (EAF)'!R77/'Population (EAF)'!N76*10^5</f>
        <v>3.0656280609165427</v>
      </c>
      <c r="DN13" s="36">
        <f>'Raw Data (EAF)'!R78/'Population (EAF)'!N77*10^5</f>
        <v>2.7946975709803867</v>
      </c>
      <c r="DO13" s="36">
        <f>'Raw Data (EAF)'!R79/'Population (EAF)'!N78*10^5</f>
        <v>3.1964118166520086</v>
      </c>
      <c r="DS13" s="7"/>
      <c r="DX13" s="7"/>
      <c r="EC13" s="7"/>
      <c r="EH13" s="7"/>
      <c r="EM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4" customFormat="1" ht="17.100000000000001" customHeight="1">
      <c r="A14" s="34">
        <v>57.5</v>
      </c>
      <c r="AU14" s="14">
        <f>'Raw Data (EAF)'!S12/'Population (EAF)'!O11*10^5</f>
        <v>3.953625591370693</v>
      </c>
      <c r="AV14" s="14">
        <f>'Raw Data (EAF)'!S13/'Population (EAF)'!O12*10^5</f>
        <v>3.7183242925376767</v>
      </c>
      <c r="AW14" s="14">
        <f>'Raw Data (EAF)'!S14/'Population (EAF)'!O13*10^5</f>
        <v>4.4919294320608607</v>
      </c>
      <c r="AX14" s="14">
        <f>'Raw Data (EAF)'!S15/'Population (EAF)'!O14*10^5</f>
        <v>4.279503259226888</v>
      </c>
      <c r="AY14" s="14">
        <f>'Raw Data (EAF)'!S16/'Population (EAF)'!O15*10^5</f>
        <v>4.3874842207263915</v>
      </c>
      <c r="AZ14" s="14">
        <f>'Raw Data (EAF)'!S17/'Population (EAF)'!O16*10^5</f>
        <v>4.3681132306393993</v>
      </c>
      <c r="BA14" s="14">
        <f>'Raw Data (EAF)'!S18/'Population (EAF)'!O17*10^5</f>
        <v>3.9099071221511639</v>
      </c>
      <c r="BB14" s="14">
        <f>'Raw Data (EAF)'!S19/'Population (EAF)'!O18*10^5</f>
        <v>3.7863608723556852</v>
      </c>
      <c r="BC14" s="14">
        <f>'Raw Data (EAF)'!S20/'Population (EAF)'!O19*10^5</f>
        <v>3.9368727424614813</v>
      </c>
      <c r="BD14" s="14">
        <f>'Raw Data (EAF)'!S21/'Population (EAF)'!O20*10^5</f>
        <v>3.8909268449634014</v>
      </c>
      <c r="BE14" s="14">
        <f>'Raw Data (EAF)'!S22/'Population (EAF)'!O21*10^5</f>
        <v>3.7468132722645997</v>
      </c>
      <c r="BF14" s="14">
        <f>'Raw Data (EAF)'!S23/'Population (EAF)'!O22*10^5</f>
        <v>4.2731001536162125</v>
      </c>
      <c r="BG14" s="14">
        <f>'Raw Data (EAF)'!S24/'Population (EAF)'!O23*10^5</f>
        <v>4.4609266927866784</v>
      </c>
      <c r="BH14" s="14">
        <f>'Raw Data (EAF)'!S25/'Population (EAF)'!O24*10^5</f>
        <v>3.7903030700418205</v>
      </c>
      <c r="BI14" s="14">
        <f>'Raw Data (EAF)'!S26/'Population (EAF)'!O25*10^5</f>
        <v>4.2330345072269662</v>
      </c>
      <c r="BJ14" s="14">
        <f>'Raw Data (EAF)'!S27/'Population (EAF)'!O26*10^5</f>
        <v>3.8878871842056038</v>
      </c>
      <c r="BK14" s="14">
        <f>'Raw Data (EAF)'!S28/'Population (EAF)'!O27*10^5</f>
        <v>4.1239910913544442</v>
      </c>
      <c r="BL14" s="14">
        <f>'Raw Data (EAF)'!S29/'Population (EAF)'!O28*10^5</f>
        <v>4.259293435245362</v>
      </c>
      <c r="BM14" s="14">
        <f>'Raw Data (EAF)'!S30/'Population (EAF)'!O29*10^5</f>
        <v>4.2486122380192537</v>
      </c>
      <c r="BN14" s="14">
        <f>'Raw Data (EAF)'!S31/'Population (EAF)'!O30*10^5</f>
        <v>4.5900281368724789</v>
      </c>
      <c r="BO14" s="14">
        <f>'Raw Data (EAF)'!S32/'Population (EAF)'!O31*10^5</f>
        <v>4.192857683789196</v>
      </c>
      <c r="BP14" s="14">
        <f>'Raw Data (EAF)'!S33/'Population (EAF)'!O32*10^5</f>
        <v>3.9264363994067777</v>
      </c>
      <c r="BQ14" s="14">
        <f>'Raw Data (EAF)'!S34/'Population (EAF)'!O33*10^5</f>
        <v>3.6395540339453398</v>
      </c>
      <c r="BR14" s="14">
        <f>'Raw Data (EAF)'!S35/'Population (EAF)'!O34*10^5</f>
        <v>3.9553590942954835</v>
      </c>
      <c r="BS14" s="14">
        <f>'Raw Data (EAF)'!S36/'Population (EAF)'!O35*10^5</f>
        <v>3.814138078897424</v>
      </c>
      <c r="BT14" s="14">
        <f>'Raw Data (EAF)'!S37/'Population (EAF)'!O36*10^5</f>
        <v>3.6143081354100395</v>
      </c>
      <c r="BU14" s="14">
        <f>'Raw Data (EAF)'!S38/'Population (EAF)'!O37*10^5</f>
        <v>3.83938352457879</v>
      </c>
      <c r="BV14" s="14">
        <f>'Raw Data (EAF)'!S39/'Population (EAF)'!O38*10^5</f>
        <v>3.9057970425575195</v>
      </c>
      <c r="BW14" s="14">
        <f>'Raw Data (EAF)'!S40/'Population (EAF)'!O39*10^5</f>
        <v>3.7611602098408685</v>
      </c>
      <c r="BX14" s="14">
        <f>'Raw Data (EAF)'!S41/'Population (EAF)'!O40*10^5</f>
        <v>4.1031366391183219</v>
      </c>
      <c r="BY14" s="14">
        <f>'Raw Data (EAF)'!S42/'Population (EAF)'!O41*10^5</f>
        <v>3.6503035588813435</v>
      </c>
      <c r="BZ14" s="14">
        <f>'Raw Data (EAF)'!S43/'Population (EAF)'!O42*10^5</f>
        <v>3.6717435058707641</v>
      </c>
      <c r="CA14" s="14">
        <f>'Raw Data (EAF)'!S44/'Population (EAF)'!O43*10^5</f>
        <v>3.9604508635627615</v>
      </c>
      <c r="CB14" s="14">
        <f>'Raw Data (EAF)'!S45/'Population (EAF)'!O44*10^5</f>
        <v>3.6981062363236852</v>
      </c>
      <c r="CC14" s="14">
        <f>'Raw Data (EAF)'!S46/'Population (EAF)'!O45*10^5</f>
        <v>3.8824401385634459</v>
      </c>
      <c r="CD14" s="14">
        <f>'Raw Data (EAF)'!S47/'Population (EAF)'!O46*10^5</f>
        <v>3.7913716186954542</v>
      </c>
      <c r="CE14" s="14">
        <f>'Raw Data (EAF)'!S48/'Population (EAF)'!O47*10^5</f>
        <v>4.1263684737580713</v>
      </c>
      <c r="CF14" s="14">
        <f>'Raw Data (EAF)'!S49/'Population (EAF)'!O48*10^5</f>
        <v>4.316847973895511</v>
      </c>
      <c r="CG14" s="14">
        <f>'Raw Data (EAF)'!S50/'Population (EAF)'!O49*10^5</f>
        <v>4.4792544357304953</v>
      </c>
      <c r="CH14" s="14">
        <f>'Raw Data (EAF)'!S51/'Population (EAF)'!O50*10^5</f>
        <v>3.9800880707323198</v>
      </c>
      <c r="CI14" s="14">
        <f>'Raw Data (EAF)'!S52/'Population (EAF)'!O51*10^5</f>
        <v>4.395933616501738</v>
      </c>
      <c r="CJ14" s="14">
        <f>'Raw Data (EAF)'!S53/'Population (EAF)'!O52*10^5</f>
        <v>4.4934547760869084</v>
      </c>
      <c r="CK14" s="14">
        <f>'Raw Data (EAF)'!S54/'Population (EAF)'!O53*10^5</f>
        <v>4.178801413757629</v>
      </c>
      <c r="CL14" s="14">
        <f>'Raw Data (EAF)'!S55/'Population (EAF)'!O54*10^5</f>
        <v>3.8973934576559826</v>
      </c>
      <c r="CM14" s="14">
        <f>'Raw Data (EAF)'!S56/'Population (EAF)'!O55*10^5</f>
        <v>4.6506799706202608</v>
      </c>
      <c r="CN14" s="14">
        <f>'Raw Data (EAF)'!S57/'Population (EAF)'!O56*10^5</f>
        <v>4.5416147990842912</v>
      </c>
      <c r="CO14" s="14">
        <f>'Raw Data (EAF)'!S58/'Population (EAF)'!O57*10^5</f>
        <v>4.2431222128839599</v>
      </c>
      <c r="CP14" s="14">
        <f>'Raw Data (EAF)'!S59/'Population (EAF)'!O58*10^5</f>
        <v>4.8610784273698577</v>
      </c>
      <c r="CQ14" s="14">
        <f>'Raw Data (EAF)'!S60/'Population (EAF)'!O59*10^5</f>
        <v>4.7836845637364362</v>
      </c>
      <c r="CR14" s="14">
        <f>'Raw Data (EAF)'!S61/'Population (EAF)'!O60*10^5</f>
        <v>4.8322407011723296</v>
      </c>
      <c r="CS14" s="14">
        <f>'Raw Data (EAF)'!S62/'Population (EAF)'!O61*10^5</f>
        <v>4.5793378671745284</v>
      </c>
      <c r="CT14" s="14">
        <f>'Raw Data (EAF)'!S63/'Population (EAF)'!O62*10^5</f>
        <v>4.9373924805060563</v>
      </c>
      <c r="CU14" s="14">
        <f>'Raw Data (EAF)'!S64/'Population (EAF)'!O63*10^5</f>
        <v>4.3949730060385512</v>
      </c>
      <c r="CV14" s="14">
        <f>'Raw Data (EAF)'!S65/'Population (EAF)'!O64*10^5</f>
        <v>4.8384025979802754</v>
      </c>
      <c r="CW14" s="14">
        <f>'Raw Data (EAF)'!S66/'Population (EAF)'!O65*10^5</f>
        <v>4.725042207015739</v>
      </c>
      <c r="CX14" s="14">
        <f>'Raw Data (EAF)'!S67/'Population (EAF)'!O66*10^5</f>
        <v>4.7108293329194497</v>
      </c>
      <c r="CY14" s="14">
        <f>'Raw Data (EAF)'!S68/'Population (EAF)'!O67*10^5</f>
        <v>5.237786511420274</v>
      </c>
      <c r="CZ14" s="14">
        <f>'Raw Data (EAF)'!S69/'Population (EAF)'!O68*10^5</f>
        <v>5.0208125282560321</v>
      </c>
      <c r="DA14" s="14">
        <f>'Raw Data (EAF)'!S70/'Population (EAF)'!O69*10^5</f>
        <v>4.9343762045444794</v>
      </c>
      <c r="DB14" s="14">
        <f>'Raw Data (EAF)'!S71/'Population (EAF)'!O70*10^5</f>
        <v>5.1163186554501401</v>
      </c>
      <c r="DC14" s="14">
        <f>'Raw Data (EAF)'!S72/'Population (EAF)'!O71*10^5</f>
        <v>4.9001093895691952</v>
      </c>
      <c r="DD14" s="14">
        <f>'Raw Data (EAF)'!S73/'Population (EAF)'!O72*10^5</f>
        <v>6.1999296953539256</v>
      </c>
      <c r="DE14" s="36">
        <f>'Raw Data (EAF)'!S74/'Population (EAF)'!O73*10^5</f>
        <v>4.9351529448762648</v>
      </c>
      <c r="DF14" s="36">
        <f>'Raw Data (EAF)'!S75/'Population (EAF)'!O74*10^5</f>
        <v>4.7521421437207589</v>
      </c>
      <c r="DG14" s="36">
        <f>'Raw Data (EAF)'!S76/'Population (EAF)'!O75*10^5</f>
        <v>4.6293067211978425</v>
      </c>
      <c r="DH14" s="36">
        <f>'Raw Data (EAF)'!S77/'Population (EAF)'!O76*10^5</f>
        <v>5.6173658014362955</v>
      </c>
      <c r="DI14" s="36">
        <f>'Raw Data (EAF)'!S78/'Population (EAF)'!O77*10^5</f>
        <v>5.1129738428614031</v>
      </c>
      <c r="DJ14" s="36">
        <f>'Raw Data (EAF)'!S79/'Population (EAF)'!O78*10^5</f>
        <v>5.0240606305946818</v>
      </c>
      <c r="DN14" s="7"/>
      <c r="DS14" s="7"/>
      <c r="DX14" s="7"/>
      <c r="EC14" s="7"/>
      <c r="EH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4" customFormat="1" ht="17.100000000000001" customHeight="1">
      <c r="A15" s="34">
        <v>62.5</v>
      </c>
      <c r="AP15" s="14">
        <f>'Raw Data (EAF)'!T12/'Population (EAF)'!P11*10^5</f>
        <v>4.4396928839564609</v>
      </c>
      <c r="AQ15" s="14">
        <f>'Raw Data (EAF)'!T13/'Population (EAF)'!P12*10^5</f>
        <v>4.382270144031736</v>
      </c>
      <c r="AR15" s="14">
        <f>'Raw Data (EAF)'!T14/'Population (EAF)'!P13*10^5</f>
        <v>5.6953826765954707</v>
      </c>
      <c r="AS15" s="14">
        <f>'Raw Data (EAF)'!T15/'Population (EAF)'!P14*10^5</f>
        <v>5.8921452122288684</v>
      </c>
      <c r="AT15" s="14">
        <f>'Raw Data (EAF)'!T16/'Population (EAF)'!P15*10^5</f>
        <v>5.8941842789007097</v>
      </c>
      <c r="AU15" s="14">
        <f>'Raw Data (EAF)'!T17/'Population (EAF)'!P16*10^5</f>
        <v>5.5569303084224178</v>
      </c>
      <c r="AV15" s="14">
        <f>'Raw Data (EAF)'!T18/'Population (EAF)'!P17*10^5</f>
        <v>4.9887821955735969</v>
      </c>
      <c r="AW15" s="14">
        <f>'Raw Data (EAF)'!T19/'Population (EAF)'!P18*10^5</f>
        <v>5.8608226231879277</v>
      </c>
      <c r="AX15" s="14">
        <f>'Raw Data (EAF)'!T20/'Population (EAF)'!P19*10^5</f>
        <v>6.8344306875662015</v>
      </c>
      <c r="AY15" s="14">
        <f>'Raw Data (EAF)'!T21/'Population (EAF)'!P20*10^5</f>
        <v>5.6507892941760547</v>
      </c>
      <c r="AZ15" s="14">
        <f>'Raw Data (EAF)'!T22/'Population (EAF)'!P21*10^5</f>
        <v>4.7412791712588831</v>
      </c>
      <c r="BA15" s="14">
        <f>'Raw Data (EAF)'!T23/'Population (EAF)'!P22*10^5</f>
        <v>4.274818538103367</v>
      </c>
      <c r="BB15" s="14">
        <f>'Raw Data (EAF)'!T24/'Population (EAF)'!P23*10^5</f>
        <v>5.7599884800230399</v>
      </c>
      <c r="BC15" s="14">
        <f>'Raw Data (EAF)'!T25/'Population (EAF)'!P24*10^5</f>
        <v>5.6322619048078302</v>
      </c>
      <c r="BD15" s="14">
        <f>'Raw Data (EAF)'!T26/'Population (EAF)'!P25*10^5</f>
        <v>5.4075966663844772</v>
      </c>
      <c r="BE15" s="14">
        <f>'Raw Data (EAF)'!T27/'Population (EAF)'!P26*10^5</f>
        <v>5.1597911547468271</v>
      </c>
      <c r="BF15" s="14">
        <f>'Raw Data (EAF)'!T28/'Population (EAF)'!P27*10^5</f>
        <v>5.4519738766574788</v>
      </c>
      <c r="BG15" s="14">
        <f>'Raw Data (EAF)'!T29/'Population (EAF)'!P28*10^5</f>
        <v>6.0628866995507709</v>
      </c>
      <c r="BH15" s="14">
        <f>'Raw Data (EAF)'!T30/'Population (EAF)'!P29*10^5</f>
        <v>5.0946436888375697</v>
      </c>
      <c r="BI15" s="14">
        <f>'Raw Data (EAF)'!T31/'Population (EAF)'!P30*10^5</f>
        <v>5.4587940853487247</v>
      </c>
      <c r="BJ15" s="14">
        <f>'Raw Data (EAF)'!T32/'Population (EAF)'!P31*10^5</f>
        <v>5.3621376245051122</v>
      </c>
      <c r="BK15" s="14">
        <f>'Raw Data (EAF)'!T33/'Population (EAF)'!P32*10^5</f>
        <v>5.6404377574398099</v>
      </c>
      <c r="BL15" s="14">
        <f>'Raw Data (EAF)'!T34/'Population (EAF)'!P33*10^5</f>
        <v>5.9074628700966194</v>
      </c>
      <c r="BM15" s="14">
        <f>'Raw Data (EAF)'!T35/'Population (EAF)'!P34*10^5</f>
        <v>5.330923592737328</v>
      </c>
      <c r="BN15" s="14">
        <f>'Raw Data (EAF)'!T36/'Population (EAF)'!P35*10^5</f>
        <v>5.8891227547097156</v>
      </c>
      <c r="BO15" s="14">
        <f>'Raw Data (EAF)'!T37/'Population (EAF)'!P36*10^5</f>
        <v>6.0397928238693179</v>
      </c>
      <c r="BP15" s="14">
        <f>'Raw Data (EAF)'!T38/'Population (EAF)'!P37*10^5</f>
        <v>6.077310775039666</v>
      </c>
      <c r="BQ15" s="14">
        <f>'Raw Data (EAF)'!T39/'Population (EAF)'!P38*10^5</f>
        <v>5.4253079215859321</v>
      </c>
      <c r="BR15" s="14">
        <f>'Raw Data (EAF)'!T40/'Population (EAF)'!P39*10^5</f>
        <v>5.1382181789213961</v>
      </c>
      <c r="BS15" s="14">
        <f>'Raw Data (EAF)'!T41/'Population (EAF)'!P40*10^5</f>
        <v>5.6497251870452887</v>
      </c>
      <c r="BT15" s="14">
        <f>'Raw Data (EAF)'!T42/'Population (EAF)'!P41*10^5</f>
        <v>5.5036276947174017</v>
      </c>
      <c r="BU15" s="14">
        <f>'Raw Data (EAF)'!T43/'Population (EAF)'!P42*10^5</f>
        <v>6.1021102941353593</v>
      </c>
      <c r="BV15" s="14">
        <f>'Raw Data (EAF)'!T44/'Population (EAF)'!P43*10^5</f>
        <v>5.7932137617682811</v>
      </c>
      <c r="BW15" s="14">
        <f>'Raw Data (EAF)'!T45/'Population (EAF)'!P44*10^5</f>
        <v>5.6392963616079905</v>
      </c>
      <c r="BX15" s="14">
        <f>'Raw Data (EAF)'!T46/'Population (EAF)'!P45*10^5</f>
        <v>5.880719089194228</v>
      </c>
      <c r="BY15" s="14">
        <f>'Raw Data (EAF)'!T47/'Population (EAF)'!P46*10^5</f>
        <v>5.7911471487145398</v>
      </c>
      <c r="BZ15" s="14">
        <f>'Raw Data (EAF)'!T48/'Population (EAF)'!P47*10^5</f>
        <v>5.5405643576805801</v>
      </c>
      <c r="CA15" s="14">
        <f>'Raw Data (EAF)'!T49/'Population (EAF)'!P48*10^5</f>
        <v>5.2077646550209442</v>
      </c>
      <c r="CB15" s="14">
        <f>'Raw Data (EAF)'!T50/'Population (EAF)'!P49*10^5</f>
        <v>5.8384443217326858</v>
      </c>
      <c r="CC15" s="14">
        <f>'Raw Data (EAF)'!T51/'Population (EAF)'!P50*10^5</f>
        <v>6.6039454055309079</v>
      </c>
      <c r="CD15" s="14">
        <f>'Raw Data (EAF)'!T52/'Population (EAF)'!P51*10^5</f>
        <v>6.3998821656428708</v>
      </c>
      <c r="CE15" s="14">
        <f>'Raw Data (EAF)'!T53/'Population (EAF)'!P52*10^5</f>
        <v>5.7898302182139174</v>
      </c>
      <c r="CF15" s="14">
        <f>'Raw Data (EAF)'!T54/'Population (EAF)'!P53*10^5</f>
        <v>6.2467170642414667</v>
      </c>
      <c r="CG15" s="14">
        <f>'Raw Data (EAF)'!T55/'Population (EAF)'!P54*10^5</f>
        <v>6.6982701312021602</v>
      </c>
      <c r="CH15" s="14">
        <f>'Raw Data (EAF)'!T56/'Population (EAF)'!P55*10^5</f>
        <v>7.0088158214290566</v>
      </c>
      <c r="CI15" s="14">
        <f>'Raw Data (EAF)'!T57/'Population (EAF)'!P56*10^5</f>
        <v>6.1232256034990558</v>
      </c>
      <c r="CJ15" s="14">
        <f>'Raw Data (EAF)'!T58/'Population (EAF)'!P57*10^5</f>
        <v>6.4284070405035187</v>
      </c>
      <c r="CK15" s="14">
        <f>'Raw Data (EAF)'!T59/'Population (EAF)'!P58*10^5</f>
        <v>6.6305945918143205</v>
      </c>
      <c r="CL15" s="14">
        <f>'Raw Data (EAF)'!T60/'Population (EAF)'!P59*10^5</f>
        <v>6.5514720306168099</v>
      </c>
      <c r="CM15" s="14">
        <f>'Raw Data (EAF)'!T61/'Population (EAF)'!P60*10^5</f>
        <v>6.66416045172378</v>
      </c>
      <c r="CN15" s="14">
        <f>'Raw Data (EAF)'!T62/'Population (EAF)'!P61*10^5</f>
        <v>7.0684381176454538</v>
      </c>
      <c r="CO15" s="14">
        <f>'Raw Data (EAF)'!T63/'Population (EAF)'!P62*10^5</f>
        <v>5.9320667222443708</v>
      </c>
      <c r="CP15" s="14">
        <f>'Raw Data (EAF)'!T64/'Population (EAF)'!P63*10^5</f>
        <v>6.9186101484325242</v>
      </c>
      <c r="CQ15" s="14">
        <f>'Raw Data (EAF)'!T65/'Population (EAF)'!P64*10^5</f>
        <v>7.4575870447013131</v>
      </c>
      <c r="CR15" s="14">
        <f>'Raw Data (EAF)'!T66/'Population (EAF)'!P65*10^5</f>
        <v>6.6634016506266338</v>
      </c>
      <c r="CS15" s="14">
        <f>'Raw Data (EAF)'!T67/'Population (EAF)'!P66*10^5</f>
        <v>7.4865600395644849</v>
      </c>
      <c r="CT15" s="14">
        <f>'Raw Data (EAF)'!T68/'Population (EAF)'!P67*10^5</f>
        <v>8.1409068907772681</v>
      </c>
      <c r="CU15" s="14">
        <f>'Raw Data (EAF)'!T69/'Population (EAF)'!P68*10^5</f>
        <v>7.751845428062631</v>
      </c>
      <c r="CV15" s="14">
        <f>'Raw Data (EAF)'!T70/'Population (EAF)'!P69*10^5</f>
        <v>7.7062626378149535</v>
      </c>
      <c r="CW15" s="14">
        <f>'Raw Data (EAF)'!T71/'Population (EAF)'!P70*10^5</f>
        <v>7.406281415394024</v>
      </c>
      <c r="CX15" s="14">
        <f>'Raw Data (EAF)'!T72/'Population (EAF)'!P71*10^5</f>
        <v>6.841632713947738</v>
      </c>
      <c r="CY15" s="14">
        <f>'Raw Data (EAF)'!T73/'Population (EAF)'!P72*10^5</f>
        <v>8.4417536770053374</v>
      </c>
      <c r="CZ15" s="36">
        <f>'Raw Data (EAF)'!T74/'Population (EAF)'!P73*10^5</f>
        <v>7.9690072028203653</v>
      </c>
      <c r="DA15" s="36">
        <f>'Raw Data (EAF)'!T75/'Population (EAF)'!P74*10^5</f>
        <v>7.5171686382020804</v>
      </c>
      <c r="DB15" s="36">
        <f>'Raw Data (EAF)'!T76/'Population (EAF)'!P75*10^5</f>
        <v>8.2411315965202849</v>
      </c>
      <c r="DC15" s="36">
        <f>'Raw Data (EAF)'!T77/'Population (EAF)'!P76*10^5</f>
        <v>7.9206586312095393</v>
      </c>
      <c r="DD15" s="36">
        <f>'Raw Data (EAF)'!T78/'Population (EAF)'!P77*10^5</f>
        <v>7.7078048480988226</v>
      </c>
      <c r="DE15" s="36">
        <f>'Raw Data (EAF)'!T79/'Population (EAF)'!P78*10^5</f>
        <v>7.8410470000286336</v>
      </c>
      <c r="DI15" s="7"/>
      <c r="DN15" s="7"/>
      <c r="DS15" s="7"/>
      <c r="DX15" s="7"/>
      <c r="EC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4" customFormat="1" ht="17.100000000000001" customHeight="1">
      <c r="A16" s="34">
        <v>67.5</v>
      </c>
      <c r="AK16" s="14">
        <f>'Raw Data (EAF)'!U12/'Population (EAF)'!Q11*10^5</f>
        <v>5.7682517223100698</v>
      </c>
      <c r="AL16" s="14">
        <f>'Raw Data (EAF)'!U13/'Population (EAF)'!Q12*10^5</f>
        <v>6.5231411330870106</v>
      </c>
      <c r="AM16" s="14">
        <f>'Raw Data (EAF)'!U14/'Population (EAF)'!Q13*10^5</f>
        <v>6.5197018379109588</v>
      </c>
      <c r="AN16" s="14">
        <f>'Raw Data (EAF)'!U15/'Population (EAF)'!Q14*10^5</f>
        <v>6.4460919252174413</v>
      </c>
      <c r="AO16" s="14">
        <f>'Raw Data (EAF)'!U16/'Population (EAF)'!Q15*10^5</f>
        <v>6.3031690614995108</v>
      </c>
      <c r="AP16" s="14">
        <f>'Raw Data (EAF)'!U17/'Population (EAF)'!Q16*10^5</f>
        <v>6.4140161053477476</v>
      </c>
      <c r="AQ16" s="14">
        <f>'Raw Data (EAF)'!U18/'Population (EAF)'!Q17*10^5</f>
        <v>6.5714424824042155</v>
      </c>
      <c r="AR16" s="14">
        <f>'Raw Data (EAF)'!U19/'Population (EAF)'!Q18*10^5</f>
        <v>6.0978973869057818</v>
      </c>
      <c r="AS16" s="14">
        <f>'Raw Data (EAF)'!U20/'Population (EAF)'!Q19*10^5</f>
        <v>5.8768766096072804</v>
      </c>
      <c r="AT16" s="14">
        <f>'Raw Data (EAF)'!U21/'Population (EAF)'!Q20*10^5</f>
        <v>7.0372357737880558</v>
      </c>
      <c r="AU16" s="14">
        <f>'Raw Data (EAF)'!U22/'Population (EAF)'!Q21*10^5</f>
        <v>6.9144056441011736</v>
      </c>
      <c r="AV16" s="14">
        <f>'Raw Data (EAF)'!U23/'Population (EAF)'!Q22*10^5</f>
        <v>7.9777214293641414</v>
      </c>
      <c r="AW16" s="14">
        <f>'Raw Data (EAF)'!U24/'Population (EAF)'!Q23*10^5</f>
        <v>6.7083507882866238</v>
      </c>
      <c r="AX16" s="14">
        <f>'Raw Data (EAF)'!U25/'Population (EAF)'!Q24*10^5</f>
        <v>6.7925811587078151</v>
      </c>
      <c r="AY16" s="14">
        <f>'Raw Data (EAF)'!U26/'Population (EAF)'!Q25*10^5</f>
        <v>7.2508439520631933</v>
      </c>
      <c r="AZ16" s="14">
        <f>'Raw Data (EAF)'!U27/'Population (EAF)'!Q26*10^5</f>
        <v>7.1449098174819454</v>
      </c>
      <c r="BA16" s="14">
        <f>'Raw Data (EAF)'!U28/'Population (EAF)'!Q27*10^5</f>
        <v>5.8952197508073594</v>
      </c>
      <c r="BB16" s="14">
        <f>'Raw Data (EAF)'!U29/'Population (EAF)'!Q28*10^5</f>
        <v>6.3307273874684888</v>
      </c>
      <c r="BC16" s="14">
        <f>'Raw Data (EAF)'!U30/'Population (EAF)'!Q29*10^5</f>
        <v>6.984854534782305</v>
      </c>
      <c r="BD16" s="14">
        <f>'Raw Data (EAF)'!U31/'Population (EAF)'!Q30*10^5</f>
        <v>7.4814735044180845</v>
      </c>
      <c r="BE16" s="14">
        <f>'Raw Data (EAF)'!U32/'Population (EAF)'!Q31*10^5</f>
        <v>8.0426531945042914</v>
      </c>
      <c r="BF16" s="14">
        <f>'Raw Data (EAF)'!U33/'Population (EAF)'!Q32*10^5</f>
        <v>7.3501380083071925</v>
      </c>
      <c r="BG16" s="14">
        <f>'Raw Data (EAF)'!U34/'Population (EAF)'!Q33*10^5</f>
        <v>8.3930180161727073</v>
      </c>
      <c r="BH16" s="14">
        <f>'Raw Data (EAF)'!U35/'Population (EAF)'!Q34*10^5</f>
        <v>7.5334487701692856</v>
      </c>
      <c r="BI16" s="14">
        <f>'Raw Data (EAF)'!U36/'Population (EAF)'!Q35*10^5</f>
        <v>7.6624829509754342</v>
      </c>
      <c r="BJ16" s="14">
        <f>'Raw Data (EAF)'!U37/'Population (EAF)'!Q36*10^5</f>
        <v>8.037551741441332</v>
      </c>
      <c r="BK16" s="14">
        <f>'Raw Data (EAF)'!U38/'Population (EAF)'!Q37*10^5</f>
        <v>7.1027396554637567</v>
      </c>
      <c r="BL16" s="14">
        <f>'Raw Data (EAF)'!U39/'Population (EAF)'!Q38*10^5</f>
        <v>7.9897984706713858</v>
      </c>
      <c r="BM16" s="14">
        <f>'Raw Data (EAF)'!U40/'Population (EAF)'!Q39*10^5</f>
        <v>8.5222518180565405</v>
      </c>
      <c r="BN16" s="14">
        <f>'Raw Data (EAF)'!U41/'Population (EAF)'!Q40*10^5</f>
        <v>8.1333101463403175</v>
      </c>
      <c r="BO16" s="14">
        <f>'Raw Data (EAF)'!U42/'Population (EAF)'!Q41*10^5</f>
        <v>8.4845661801919459</v>
      </c>
      <c r="BP16" s="14">
        <f>'Raw Data (EAF)'!U43/'Population (EAF)'!Q42*10^5</f>
        <v>7.9376561094918365</v>
      </c>
      <c r="BQ16" s="14">
        <f>'Raw Data (EAF)'!U44/'Population (EAF)'!Q43*10^5</f>
        <v>8.8567485198188969</v>
      </c>
      <c r="BR16" s="14">
        <f>'Raw Data (EAF)'!U45/'Population (EAF)'!Q44*10^5</f>
        <v>8.0993836983134671</v>
      </c>
      <c r="BS16" s="14">
        <f>'Raw Data (EAF)'!U46/'Population (EAF)'!Q45*10^5</f>
        <v>7.6051859669506348</v>
      </c>
      <c r="BT16" s="14">
        <f>'Raw Data (EAF)'!U47/'Population (EAF)'!Q46*10^5</f>
        <v>8.808200331698341</v>
      </c>
      <c r="BU16" s="14">
        <f>'Raw Data (EAF)'!U48/'Population (EAF)'!Q47*10^5</f>
        <v>8.5368508061565933</v>
      </c>
      <c r="BV16" s="14">
        <f>'Raw Data (EAF)'!U49/'Population (EAF)'!Q48*10^5</f>
        <v>7.7938819950892801</v>
      </c>
      <c r="BW16" s="14">
        <f>'Raw Data (EAF)'!U50/'Population (EAF)'!Q49*10^5</f>
        <v>8.1533995229079856</v>
      </c>
      <c r="BX16" s="14">
        <f>'Raw Data (EAF)'!U51/'Population (EAF)'!Q50*10^5</f>
        <v>9.2412087755211623</v>
      </c>
      <c r="BY16" s="14">
        <f>'Raw Data (EAF)'!U52/'Population (EAF)'!Q51*10^5</f>
        <v>8.4785094786837565</v>
      </c>
      <c r="BZ16" s="14">
        <f>'Raw Data (EAF)'!U53/'Population (EAF)'!Q52*10^5</f>
        <v>8.8946720728977677</v>
      </c>
      <c r="CA16" s="14">
        <f>'Raw Data (EAF)'!U54/'Population (EAF)'!Q53*10^5</f>
        <v>10.313457804088831</v>
      </c>
      <c r="CB16" s="14">
        <f>'Raw Data (EAF)'!U55/'Population (EAF)'!Q54*10^5</f>
        <v>8.7573954872242474</v>
      </c>
      <c r="CC16" s="14">
        <f>'Raw Data (EAF)'!U56/'Population (EAF)'!Q55*10^5</f>
        <v>9.6241228142249753</v>
      </c>
      <c r="CD16" s="14">
        <f>'Raw Data (EAF)'!U57/'Population (EAF)'!Q56*10^5</f>
        <v>8.9118223680371678</v>
      </c>
      <c r="CE16" s="14">
        <f>'Raw Data (EAF)'!U58/'Population (EAF)'!Q57*10^5</f>
        <v>9.6495718339278316</v>
      </c>
      <c r="CF16" s="14">
        <f>'Raw Data (EAF)'!U59/'Population (EAF)'!Q58*10^5</f>
        <v>9.7897301195372535</v>
      </c>
      <c r="CG16" s="14">
        <f>'Raw Data (EAF)'!U60/'Population (EAF)'!Q59*10^5</f>
        <v>9.7507736678582564</v>
      </c>
      <c r="CH16" s="14">
        <f>'Raw Data (EAF)'!U61/'Population (EAF)'!Q60*10^5</f>
        <v>8.6915756533416939</v>
      </c>
      <c r="CI16" s="14">
        <f>'Raw Data (EAF)'!U62/'Population (EAF)'!Q61*10^5</f>
        <v>9.6060041909778615</v>
      </c>
      <c r="CJ16" s="14">
        <f>'Raw Data (EAF)'!U63/'Population (EAF)'!Q62*10^5</f>
        <v>9.7824226314934819</v>
      </c>
      <c r="CK16" s="14">
        <f>'Raw Data (EAF)'!U64/'Population (EAF)'!Q63*10^5</f>
        <v>9.6428723478363896</v>
      </c>
      <c r="CL16" s="14">
        <f>'Raw Data (EAF)'!U65/'Population (EAF)'!Q64*10^5</f>
        <v>9.098181054682188</v>
      </c>
      <c r="CM16" s="14">
        <f>'Raw Data (EAF)'!U66/'Population (EAF)'!Q65*10^5</f>
        <v>9.6897910929814461</v>
      </c>
      <c r="CN16" s="14">
        <f>'Raw Data (EAF)'!U67/'Population (EAF)'!Q66*10^5</f>
        <v>9.3458751466017347</v>
      </c>
      <c r="CO16" s="14">
        <f>'Raw Data (EAF)'!U68/'Population (EAF)'!Q67*10^5</f>
        <v>9.042800445450851</v>
      </c>
      <c r="CP16" s="14">
        <f>'Raw Data (EAF)'!U69/'Population (EAF)'!Q68*10^5</f>
        <v>10.631811072485576</v>
      </c>
      <c r="CQ16" s="14">
        <f>'Raw Data (EAF)'!U70/'Population (EAF)'!Q69*10^5</f>
        <v>9.8347208842450602</v>
      </c>
      <c r="CR16" s="14">
        <f>'Raw Data (EAF)'!U71/'Population (EAF)'!Q70*10^5</f>
        <v>10.610580434664065</v>
      </c>
      <c r="CS16" s="14">
        <f>'Raw Data (EAF)'!U72/'Population (EAF)'!Q71*10^5</f>
        <v>10.779153931709743</v>
      </c>
      <c r="CT16" s="14">
        <f>'Raw Data (EAF)'!U73/'Population (EAF)'!Q72*10^5</f>
        <v>10.830901320857638</v>
      </c>
      <c r="CU16" s="36">
        <f>'Raw Data (EAF)'!U74/'Population (EAF)'!Q73*10^5</f>
        <v>10.24363570333689</v>
      </c>
      <c r="CV16" s="36">
        <f>'Raw Data (EAF)'!U75/'Population (EAF)'!Q74*10^5</f>
        <v>10.199307685859672</v>
      </c>
      <c r="CW16" s="36">
        <f>'Raw Data (EAF)'!U76/'Population (EAF)'!Q75*10^5</f>
        <v>11.235093922670394</v>
      </c>
      <c r="CX16" s="36">
        <f>'Raw Data (EAF)'!U77/'Population (EAF)'!Q76*10^5</f>
        <v>10.638005384564952</v>
      </c>
      <c r="CY16" s="36">
        <f>'Raw Data (EAF)'!U78/'Population (EAF)'!Q77*10^5</f>
        <v>10.645453697929812</v>
      </c>
      <c r="CZ16" s="36">
        <f>'Raw Data (EAF)'!U79/'Population (EAF)'!Q78*10^5</f>
        <v>10.894049174563765</v>
      </c>
      <c r="DD16" s="7"/>
      <c r="DI16" s="7"/>
      <c r="DN16" s="7"/>
      <c r="DS16" s="7"/>
      <c r="DX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4" customFormat="1" ht="17.100000000000001" customHeight="1">
      <c r="A17" s="34">
        <v>72.5</v>
      </c>
      <c r="AF17" s="14">
        <f>'Raw Data (EAF)'!V12/'Population (EAF)'!R11*10^5</f>
        <v>7.8939182034273108</v>
      </c>
      <c r="AG17" s="14">
        <f>'Raw Data (EAF)'!V13/'Population (EAF)'!R12*10^5</f>
        <v>6.8468461211609837</v>
      </c>
      <c r="AH17" s="14">
        <f>'Raw Data (EAF)'!V14/'Population (EAF)'!R13*10^5</f>
        <v>7.2127673780177259</v>
      </c>
      <c r="AI17" s="14">
        <f>'Raw Data (EAF)'!V15/'Population (EAF)'!R14*10^5</f>
        <v>7.4425408283088528</v>
      </c>
      <c r="AJ17" s="14">
        <f>'Raw Data (EAF)'!V16/'Population (EAF)'!R15*10^5</f>
        <v>7.851608174416338</v>
      </c>
      <c r="AK17" s="14">
        <f>'Raw Data (EAF)'!V17/'Population (EAF)'!R16*10^5</f>
        <v>7.5547655374173646</v>
      </c>
      <c r="AL17" s="14">
        <f>'Raw Data (EAF)'!V18/'Population (EAF)'!R17*10^5</f>
        <v>7.4195078252621594</v>
      </c>
      <c r="AM17" s="14">
        <f>'Raw Data (EAF)'!V19/'Population (EAF)'!R18*10^5</f>
        <v>9.7886957837866291</v>
      </c>
      <c r="AN17" s="14">
        <f>'Raw Data (EAF)'!V20/'Population (EAF)'!R19*10^5</f>
        <v>6.900023869268618</v>
      </c>
      <c r="AO17" s="14">
        <f>'Raw Data (EAF)'!V21/'Population (EAF)'!R20*10^5</f>
        <v>7.5776158789331349</v>
      </c>
      <c r="AP17" s="14">
        <f>'Raw Data (EAF)'!V22/'Population (EAF)'!R21*10^5</f>
        <v>8.9332775842219814</v>
      </c>
      <c r="AQ17" s="14">
        <f>'Raw Data (EAF)'!V23/'Population (EAF)'!R22*10^5</f>
        <v>7.1320524400131449</v>
      </c>
      <c r="AR17" s="14">
        <f>'Raw Data (EAF)'!V24/'Population (EAF)'!R23*10^5</f>
        <v>8.3387108050304519</v>
      </c>
      <c r="AS17" s="14">
        <f>'Raw Data (EAF)'!V25/'Population (EAF)'!R24*10^5</f>
        <v>6.9364062293482407</v>
      </c>
      <c r="AT17" s="14">
        <f>'Raw Data (EAF)'!V26/'Population (EAF)'!R25*10^5</f>
        <v>7.0575462395700121</v>
      </c>
      <c r="AU17" s="14">
        <f>'Raw Data (EAF)'!V27/'Population (EAF)'!R26*10^5</f>
        <v>6.9239888572611736</v>
      </c>
      <c r="AV17" s="14">
        <f>'Raw Data (EAF)'!V28/'Population (EAF)'!R27*10^5</f>
        <v>8.2604550536469521</v>
      </c>
      <c r="AW17" s="14">
        <f>'Raw Data (EAF)'!V29/'Population (EAF)'!R28*10^5</f>
        <v>10.169883841620738</v>
      </c>
      <c r="AX17" s="14">
        <f>'Raw Data (EAF)'!V30/'Population (EAF)'!R29*10^5</f>
        <v>8.5805399415157471</v>
      </c>
      <c r="AY17" s="14">
        <f>'Raw Data (EAF)'!V31/'Population (EAF)'!R30*10^5</f>
        <v>8.7824709709574531</v>
      </c>
      <c r="AZ17" s="14">
        <f>'Raw Data (EAF)'!V32/'Population (EAF)'!R31*10^5</f>
        <v>8.809286581923617</v>
      </c>
      <c r="BA17" s="14">
        <f>'Raw Data (EAF)'!V33/'Population (EAF)'!R32*10^5</f>
        <v>9.6754142632813593</v>
      </c>
      <c r="BB17" s="14">
        <f>'Raw Data (EAF)'!V34/'Population (EAF)'!R33*10^5</f>
        <v>9.4525505450069538</v>
      </c>
      <c r="BC17" s="14">
        <f>'Raw Data (EAF)'!V35/'Population (EAF)'!R34*10^5</f>
        <v>9.1734025347640102</v>
      </c>
      <c r="BD17" s="14">
        <f>'Raw Data (EAF)'!V36/'Population (EAF)'!R35*10^5</f>
        <v>9.5306432433426327</v>
      </c>
      <c r="BE17" s="14">
        <f>'Raw Data (EAF)'!V37/'Population (EAF)'!R36*10^5</f>
        <v>9.1089228873019223</v>
      </c>
      <c r="BF17" s="14">
        <f>'Raw Data (EAF)'!V38/'Population (EAF)'!R37*10^5</f>
        <v>9.2315936667336569</v>
      </c>
      <c r="BG17" s="14">
        <f>'Raw Data (EAF)'!V39/'Population (EAF)'!R38*10^5</f>
        <v>9.9249650219731667</v>
      </c>
      <c r="BH17" s="14">
        <f>'Raw Data (EAF)'!V40/'Population (EAF)'!R39*10^5</f>
        <v>10.102185841190149</v>
      </c>
      <c r="BI17" s="14">
        <f>'Raw Data (EAF)'!V41/'Population (EAF)'!R40*10^5</f>
        <v>10.049385021528265</v>
      </c>
      <c r="BJ17" s="14">
        <f>'Raw Data (EAF)'!V42/'Population (EAF)'!R41*10^5</f>
        <v>9.5875549083715441</v>
      </c>
      <c r="BK17" s="14">
        <f>'Raw Data (EAF)'!V43/'Population (EAF)'!R42*10^5</f>
        <v>10.10756534921441</v>
      </c>
      <c r="BL17" s="14">
        <f>'Raw Data (EAF)'!V44/'Population (EAF)'!R43*10^5</f>
        <v>10.464978502764588</v>
      </c>
      <c r="BM17" s="14">
        <f>'Raw Data (EAF)'!V45/'Population (EAF)'!R44*10^5</f>
        <v>11.62292134212939</v>
      </c>
      <c r="BN17" s="14">
        <f>'Raw Data (EAF)'!V46/'Population (EAF)'!R45*10^5</f>
        <v>10.257718298890561</v>
      </c>
      <c r="BO17" s="14">
        <f>'Raw Data (EAF)'!V47/'Population (EAF)'!R46*10^5</f>
        <v>10.291768197818763</v>
      </c>
      <c r="BP17" s="14">
        <f>'Raw Data (EAF)'!V48/'Population (EAF)'!R47*10^5</f>
        <v>10.55053563407111</v>
      </c>
      <c r="BQ17" s="14">
        <f>'Raw Data (EAF)'!V49/'Population (EAF)'!R48*10^5</f>
        <v>12.23042946730753</v>
      </c>
      <c r="BR17" s="14">
        <f>'Raw Data (EAF)'!V50/'Population (EAF)'!R49*10^5</f>
        <v>12.51534452158632</v>
      </c>
      <c r="BS17" s="14">
        <f>'Raw Data (EAF)'!V51/'Population (EAF)'!R50*10^5</f>
        <v>11.181977668836385</v>
      </c>
      <c r="BT17" s="14">
        <f>'Raw Data (EAF)'!V52/'Population (EAF)'!R51*10^5</f>
        <v>10.377435743386638</v>
      </c>
      <c r="BU17" s="14">
        <f>'Raw Data (EAF)'!V53/'Population (EAF)'!R52*10^5</f>
        <v>9.9105382130099429</v>
      </c>
      <c r="BV17" s="14">
        <f>'Raw Data (EAF)'!V54/'Population (EAF)'!R53*10^5</f>
        <v>10.135849053586657</v>
      </c>
      <c r="BW17" s="14">
        <f>'Raw Data (EAF)'!V55/'Population (EAF)'!R54*10^5</f>
        <v>10.173521537402475</v>
      </c>
      <c r="BX17" s="14">
        <f>'Raw Data (EAF)'!V56/'Population (EAF)'!R55*10^5</f>
        <v>11.569810852140995</v>
      </c>
      <c r="BY17" s="14">
        <f>'Raw Data (EAF)'!V57/'Population (EAF)'!R56*10^5</f>
        <v>11.980088768194181</v>
      </c>
      <c r="BZ17" s="14">
        <f>'Raw Data (EAF)'!V58/'Population (EAF)'!R57*10^5</f>
        <v>10.692025878897416</v>
      </c>
      <c r="CA17" s="14">
        <f>'Raw Data (EAF)'!V59/'Population (EAF)'!R58*10^5</f>
        <v>12.075255291570732</v>
      </c>
      <c r="CB17" s="14">
        <f>'Raw Data (EAF)'!V60/'Population (EAF)'!R59*10^5</f>
        <v>11.682684983305625</v>
      </c>
      <c r="CC17" s="14">
        <f>'Raw Data (EAF)'!V61/'Population (EAF)'!R60*10^5</f>
        <v>11.788524300466028</v>
      </c>
      <c r="CD17" s="14">
        <f>'Raw Data (EAF)'!V62/'Population (EAF)'!R61*10^5</f>
        <v>11.756355380846852</v>
      </c>
      <c r="CE17" s="14">
        <f>'Raw Data (EAF)'!V63/'Population (EAF)'!R62*10^5</f>
        <v>12.18002063175263</v>
      </c>
      <c r="CF17" s="14">
        <f>'Raw Data (EAF)'!V64/'Population (EAF)'!R63*10^5</f>
        <v>12.482958714967396</v>
      </c>
      <c r="CG17" s="14">
        <f>'Raw Data (EAF)'!V65/'Population (EAF)'!R64*10^5</f>
        <v>12.529490881954947</v>
      </c>
      <c r="CH17" s="14">
        <f>'Raw Data (EAF)'!V66/'Population (EAF)'!R65*10^5</f>
        <v>11.985184431820318</v>
      </c>
      <c r="CI17" s="14">
        <f>'Raw Data (EAF)'!V67/'Population (EAF)'!R66*10^5</f>
        <v>13.716783025136378</v>
      </c>
      <c r="CJ17" s="14">
        <f>'Raw Data (EAF)'!V68/'Population (EAF)'!R67*10^5</f>
        <v>13.783567454319842</v>
      </c>
      <c r="CK17" s="14">
        <f>'Raw Data (EAF)'!V69/'Population (EAF)'!R68*10^5</f>
        <v>13.918708870859119</v>
      </c>
      <c r="CL17" s="14">
        <f>'Raw Data (EAF)'!V70/'Population (EAF)'!R69*10^5</f>
        <v>13.383020520536041</v>
      </c>
      <c r="CM17" s="14">
        <f>'Raw Data (EAF)'!V71/'Population (EAF)'!R70*10^5</f>
        <v>13.066079846809203</v>
      </c>
      <c r="CN17" s="14">
        <f>'Raw Data (EAF)'!V72/'Population (EAF)'!R71*10^5</f>
        <v>13.600975432249385</v>
      </c>
      <c r="CO17" s="14">
        <f>'Raw Data (EAF)'!V73/'Population (EAF)'!R72*10^5</f>
        <v>13.172209501712581</v>
      </c>
      <c r="CP17" s="36">
        <f>'Raw Data (EAF)'!V74/'Population (EAF)'!R73*10^5</f>
        <v>14.568196791285063</v>
      </c>
      <c r="CQ17" s="36">
        <f>'Raw Data (EAF)'!V75/'Population (EAF)'!R74*10^5</f>
        <v>13.557878054673518</v>
      </c>
      <c r="CR17" s="36">
        <f>'Raw Data (EAF)'!V76/'Population (EAF)'!R75*10^5</f>
        <v>14.793573019422624</v>
      </c>
      <c r="CS17" s="36">
        <f>'Raw Data (EAF)'!V77/'Population (EAF)'!R76*10^5</f>
        <v>14.646310690930722</v>
      </c>
      <c r="CT17" s="36">
        <f>'Raw Data (EAF)'!V78/'Population (EAF)'!R77*10^5</f>
        <v>14.202743598572024</v>
      </c>
      <c r="CU17" s="36">
        <f>'Raw Data (EAF)'!V79/'Population (EAF)'!R78*10^5</f>
        <v>13.216530907589238</v>
      </c>
      <c r="CY17" s="7"/>
      <c r="DD17" s="7"/>
      <c r="DI17" s="7"/>
      <c r="DN17" s="7"/>
      <c r="DS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4" customFormat="1" ht="17.100000000000001" customHeight="1">
      <c r="A18" s="34">
        <v>77.5</v>
      </c>
      <c r="AA18" s="14">
        <f>'Raw Data (EAF)'!W12/'Population (EAF)'!S11*10^5</f>
        <v>6.7373466152347987</v>
      </c>
      <c r="AB18" s="14">
        <f>'Raw Data (EAF)'!W13/'Population (EAF)'!S12*10^5</f>
        <v>6.1725841173071245</v>
      </c>
      <c r="AC18" s="14">
        <f>'Raw Data (EAF)'!W14/'Population (EAF)'!S13*10^5</f>
        <v>7.3816287628053212</v>
      </c>
      <c r="AD18" s="14">
        <f>'Raw Data (EAF)'!W15/'Population (EAF)'!S14*10^5</f>
        <v>7.2253334641921514</v>
      </c>
      <c r="AE18" s="14">
        <f>'Raw Data (EAF)'!W16/'Population (EAF)'!S15*10^5</f>
        <v>9.1588804068287448</v>
      </c>
      <c r="AF18" s="14">
        <f>'Raw Data (EAF)'!W17/'Population (EAF)'!S16*10^5</f>
        <v>10.129291970932309</v>
      </c>
      <c r="AG18" s="14">
        <f>'Raw Data (EAF)'!W18/'Population (EAF)'!S17*10^5</f>
        <v>7.17907567639761</v>
      </c>
      <c r="AH18" s="14">
        <f>'Raw Data (EAF)'!W19/'Population (EAF)'!S18*10^5</f>
        <v>8.8352922187185818</v>
      </c>
      <c r="AI18" s="14">
        <f>'Raw Data (EAF)'!W20/'Population (EAF)'!S19*10^5</f>
        <v>10.282165763421247</v>
      </c>
      <c r="AJ18" s="14">
        <f>'Raw Data (EAF)'!W21/'Population (EAF)'!S20*10^5</f>
        <v>10.867732204088515</v>
      </c>
      <c r="AK18" s="14">
        <f>'Raw Data (EAF)'!W22/'Population (EAF)'!S21*10^5</f>
        <v>9.9919630477888699</v>
      </c>
      <c r="AL18" s="14">
        <f>'Raw Data (EAF)'!W23/'Population (EAF)'!S22*10^5</f>
        <v>8.8835911909189065</v>
      </c>
      <c r="AM18" s="14">
        <f>'Raw Data (EAF)'!W24/'Population (EAF)'!S23*10^5</f>
        <v>8.9380219366766198</v>
      </c>
      <c r="AN18" s="14">
        <f>'Raw Data (EAF)'!W25/'Population (EAF)'!S24*10^5</f>
        <v>9.0346095204588366</v>
      </c>
      <c r="AO18" s="14">
        <f>'Raw Data (EAF)'!W26/'Population (EAF)'!S25*10^5</f>
        <v>7.4883987106235477</v>
      </c>
      <c r="AP18" s="14">
        <f>'Raw Data (EAF)'!W27/'Population (EAF)'!S26*10^5</f>
        <v>10.742406958397178</v>
      </c>
      <c r="AQ18" s="14">
        <f>'Raw Data (EAF)'!W28/'Population (EAF)'!S27*10^5</f>
        <v>8.4024571706236628</v>
      </c>
      <c r="AR18" s="14">
        <f>'Raw Data (EAF)'!W29/'Population (EAF)'!S28*10^5</f>
        <v>10.211546155101757</v>
      </c>
      <c r="AS18" s="14">
        <f>'Raw Data (EAF)'!W30/'Population (EAF)'!S29*10^5</f>
        <v>11.656172167758411</v>
      </c>
      <c r="AT18" s="14">
        <f>'Raw Data (EAF)'!W31/'Population (EAF)'!S30*10^5</f>
        <v>10.524322841243647</v>
      </c>
      <c r="AU18" s="14">
        <f>'Raw Data (EAF)'!W32/'Population (EAF)'!S31*10^5</f>
        <v>10.180567678081864</v>
      </c>
      <c r="AV18" s="14">
        <f>'Raw Data (EAF)'!W33/'Population (EAF)'!S32*10^5</f>
        <v>9.6691312426083087</v>
      </c>
      <c r="AW18" s="14">
        <f>'Raw Data (EAF)'!W34/'Population (EAF)'!S33*10^5</f>
        <v>10.970861124032146</v>
      </c>
      <c r="AX18" s="14">
        <f>'Raw Data (EAF)'!W35/'Population (EAF)'!S34*10^5</f>
        <v>10.513693012752421</v>
      </c>
      <c r="AY18" s="14">
        <f>'Raw Data (EAF)'!W36/'Population (EAF)'!S35*10^5</f>
        <v>11.177227914163442</v>
      </c>
      <c r="AZ18" s="14">
        <f>'Raw Data (EAF)'!W37/'Population (EAF)'!S36*10^5</f>
        <v>13.094420824109815</v>
      </c>
      <c r="BA18" s="14">
        <f>'Raw Data (EAF)'!W38/'Population (EAF)'!S37*10^5</f>
        <v>11.830812398099219</v>
      </c>
      <c r="BB18" s="14">
        <f>'Raw Data (EAF)'!W39/'Population (EAF)'!S38*10^5</f>
        <v>10.821213108569523</v>
      </c>
      <c r="BC18" s="14">
        <f>'Raw Data (EAF)'!W40/'Population (EAF)'!S39*10^5</f>
        <v>11.456516489259505</v>
      </c>
      <c r="BD18" s="14">
        <f>'Raw Data (EAF)'!W41/'Population (EAF)'!S40*10^5</f>
        <v>11.313926085897947</v>
      </c>
      <c r="BE18" s="14">
        <f>'Raw Data (EAF)'!W42/'Population (EAF)'!S41*10^5</f>
        <v>11.799008512612893</v>
      </c>
      <c r="BF18" s="14">
        <f>'Raw Data (EAF)'!W43/'Population (EAF)'!S42*10^5</f>
        <v>10.88855271724359</v>
      </c>
      <c r="BG18" s="14">
        <f>'Raw Data (EAF)'!W44/'Population (EAF)'!S43*10^5</f>
        <v>10.586505945142772</v>
      </c>
      <c r="BH18" s="14">
        <f>'Raw Data (EAF)'!W45/'Population (EAF)'!S44*10^5</f>
        <v>11.136971413991342</v>
      </c>
      <c r="BI18" s="14">
        <f>'Raw Data (EAF)'!W46/'Population (EAF)'!S45*10^5</f>
        <v>11.247458262294364</v>
      </c>
      <c r="BJ18" s="14">
        <f>'Raw Data (EAF)'!W47/'Population (EAF)'!S46*10^5</f>
        <v>11.839163538851638</v>
      </c>
      <c r="BK18" s="14">
        <f>'Raw Data (EAF)'!W48/'Population (EAF)'!S47*10^5</f>
        <v>11.845019960070573</v>
      </c>
      <c r="BL18" s="14">
        <f>'Raw Data (EAF)'!W49/'Population (EAF)'!S48*10^5</f>
        <v>12.672907027641395</v>
      </c>
      <c r="BM18" s="14">
        <f>'Raw Data (EAF)'!W50/'Population (EAF)'!S49*10^5</f>
        <v>13.150329642524781</v>
      </c>
      <c r="BN18" s="14">
        <f>'Raw Data (EAF)'!W51/'Population (EAF)'!S50*10^5</f>
        <v>13.341047669830877</v>
      </c>
      <c r="BO18" s="14">
        <f>'Raw Data (EAF)'!W52/'Population (EAF)'!S51*10^5</f>
        <v>14.214462008942967</v>
      </c>
      <c r="BP18" s="14">
        <f>'Raw Data (EAF)'!W53/'Population (EAF)'!S52*10^5</f>
        <v>13.660776138632336</v>
      </c>
      <c r="BQ18" s="14">
        <f>'Raw Data (EAF)'!W54/'Population (EAF)'!S53*10^5</f>
        <v>11.349292267659488</v>
      </c>
      <c r="BR18" s="14">
        <f>'Raw Data (EAF)'!W55/'Population (EAF)'!S54*10^5</f>
        <v>13.965390800932441</v>
      </c>
      <c r="BS18" s="14">
        <f>'Raw Data (EAF)'!W56/'Population (EAF)'!S55*10^5</f>
        <v>13.476419319931068</v>
      </c>
      <c r="BT18" s="14">
        <f>'Raw Data (EAF)'!W57/'Population (EAF)'!S56*10^5</f>
        <v>14.10911584655015</v>
      </c>
      <c r="BU18" s="14">
        <f>'Raw Data (EAF)'!W58/'Population (EAF)'!S57*10^5</f>
        <v>14.546650816716964</v>
      </c>
      <c r="BV18" s="14">
        <f>'Raw Data (EAF)'!W59/'Population (EAF)'!S58*10^5</f>
        <v>12.740736637875843</v>
      </c>
      <c r="BW18" s="14">
        <f>'Raw Data (EAF)'!W60/'Population (EAF)'!S59*10^5</f>
        <v>13.945294777046479</v>
      </c>
      <c r="BX18" s="14">
        <f>'Raw Data (EAF)'!W61/'Population (EAF)'!S60*10^5</f>
        <v>13.087182922230353</v>
      </c>
      <c r="BY18" s="14">
        <f>'Raw Data (EAF)'!W62/'Population (EAF)'!S61*10^5</f>
        <v>13.552667568421912</v>
      </c>
      <c r="BZ18" s="14">
        <f>'Raw Data (EAF)'!W63/'Population (EAF)'!S62*10^5</f>
        <v>14.504179251872804</v>
      </c>
      <c r="CA18" s="14">
        <f>'Raw Data (EAF)'!W64/'Population (EAF)'!S63*10^5</f>
        <v>14.776484596630482</v>
      </c>
      <c r="CB18" s="14">
        <f>'Raw Data (EAF)'!W65/'Population (EAF)'!S64*10^5</f>
        <v>15.195037481038801</v>
      </c>
      <c r="CC18" s="14">
        <f>'Raw Data (EAF)'!W66/'Population (EAF)'!S65*10^5</f>
        <v>16.439479078963629</v>
      </c>
      <c r="CD18" s="14">
        <f>'Raw Data (EAF)'!W67/'Population (EAF)'!S66*10^5</f>
        <v>14.247654267424386</v>
      </c>
      <c r="CE18" s="14">
        <f>'Raw Data (EAF)'!W68/'Population (EAF)'!S67*10^5</f>
        <v>16.873701669645328</v>
      </c>
      <c r="CF18" s="14">
        <f>'Raw Data (EAF)'!W69/'Population (EAF)'!S68*10^5</f>
        <v>16.199849533936145</v>
      </c>
      <c r="CG18" s="14">
        <f>'Raw Data (EAF)'!W70/'Population (EAF)'!S69*10^5</f>
        <v>14.060082744240246</v>
      </c>
      <c r="CH18" s="14">
        <f>'Raw Data (EAF)'!W71/'Population (EAF)'!S70*10^5</f>
        <v>15.960732593733189</v>
      </c>
      <c r="CI18" s="14">
        <f>'Raw Data (EAF)'!W72/'Population (EAF)'!S71*10^5</f>
        <v>15.997841225332738</v>
      </c>
      <c r="CJ18" s="14">
        <f>'Raw Data (EAF)'!W73/'Population (EAF)'!S72*10^5</f>
        <v>16.973551866323742</v>
      </c>
      <c r="CK18" s="36">
        <f>'Raw Data (EAF)'!W74/'Population (EAF)'!S73*10^5</f>
        <v>18.790605504206415</v>
      </c>
      <c r="CL18" s="36">
        <f>'Raw Data (EAF)'!W75/'Population (EAF)'!S74*10^5</f>
        <v>17.426052119322179</v>
      </c>
      <c r="CM18" s="36">
        <f>'Raw Data (EAF)'!W76/'Population (EAF)'!S75*10^5</f>
        <v>17.987320635868752</v>
      </c>
      <c r="CN18" s="36">
        <f>'Raw Data (EAF)'!W77/'Population (EAF)'!S76*10^5</f>
        <v>17.799141723147223</v>
      </c>
      <c r="CO18" s="36">
        <f>'Raw Data (EAF)'!W78/'Population (EAF)'!S77*10^5</f>
        <v>17.502835651112335</v>
      </c>
      <c r="CP18" s="36">
        <f>'Raw Data (EAF)'!W79/'Population (EAF)'!S78*10^5</f>
        <v>17.46496560044659</v>
      </c>
      <c r="CT18" s="7"/>
      <c r="CY18" s="7"/>
      <c r="DD18" s="7"/>
      <c r="DI18" s="7"/>
      <c r="DN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4" customFormat="1" ht="17.100000000000001" customHeight="1">
      <c r="A19" s="34">
        <v>82.5</v>
      </c>
      <c r="V19" s="14">
        <f>'Raw Data (EAF)'!X12/'Population (EAF)'!T11*10^5</f>
        <v>8.514024399229152</v>
      </c>
      <c r="W19" s="14">
        <f>'Raw Data (EAF)'!X13/'Population (EAF)'!T12*10^5</f>
        <v>7.5503989127425566</v>
      </c>
      <c r="X19" s="14">
        <f>'Raw Data (EAF)'!X14/'Population (EAF)'!T13*10^5</f>
        <v>5.4103527099104136</v>
      </c>
      <c r="Y19" s="14">
        <f>'Raw Data (EAF)'!X15/'Population (EAF)'!T14*10^5</f>
        <v>6.7431186474203075</v>
      </c>
      <c r="Z19" s="14">
        <f>'Raw Data (EAF)'!X16/'Population (EAF)'!T15*10^5</f>
        <v>7.0117149576060918</v>
      </c>
      <c r="AA19" s="14">
        <f>'Raw Data (EAF)'!X17/'Population (EAF)'!T16*10^5</f>
        <v>7.8118164660592209</v>
      </c>
      <c r="AB19" s="14">
        <f>'Raw Data (EAF)'!X18/'Population (EAF)'!T17*10^5</f>
        <v>6.9680480158234417</v>
      </c>
      <c r="AC19" s="14">
        <f>'Raw Data (EAF)'!X19/'Population (EAF)'!T18*10^5</f>
        <v>8.6900099645447604</v>
      </c>
      <c r="AD19" s="14">
        <f>'Raw Data (EAF)'!X20/'Population (EAF)'!T19*10^5</f>
        <v>7.4919625289494114</v>
      </c>
      <c r="AE19" s="14">
        <f>'Raw Data (EAF)'!X21/'Population (EAF)'!T20*10^5</f>
        <v>9.9104902539337889</v>
      </c>
      <c r="AF19" s="14">
        <f>'Raw Data (EAF)'!X22/'Population (EAF)'!T21*10^5</f>
        <v>8.5864019316381945</v>
      </c>
      <c r="AG19" s="14">
        <f>'Raw Data (EAF)'!X23/'Population (EAF)'!T22*10^5</f>
        <v>8.265491829495204</v>
      </c>
      <c r="AH19" s="14">
        <f>'Raw Data (EAF)'!X24/'Population (EAF)'!T23*10^5</f>
        <v>10.544124239418499</v>
      </c>
      <c r="AI19" s="14">
        <f>'Raw Data (EAF)'!X25/'Population (EAF)'!T24*10^5</f>
        <v>9.5031652458573035</v>
      </c>
      <c r="AJ19" s="14">
        <f>'Raw Data (EAF)'!X26/'Population (EAF)'!T25*10^5</f>
        <v>7.5528789953624598</v>
      </c>
      <c r="AK19" s="14">
        <f>'Raw Data (EAF)'!X27/'Population (EAF)'!T26*10^5</f>
        <v>7.8510270192523901</v>
      </c>
      <c r="AL19" s="14">
        <f>'Raw Data (EAF)'!X28/'Population (EAF)'!T27*10^5</f>
        <v>9.1451982505049418</v>
      </c>
      <c r="AM19" s="14">
        <f>'Raw Data (EAF)'!X29/'Population (EAF)'!T28*10^5</f>
        <v>10.963510222018128</v>
      </c>
      <c r="AN19" s="14">
        <f>'Raw Data (EAF)'!X30/'Population (EAF)'!T29*10^5</f>
        <v>12.375365444541583</v>
      </c>
      <c r="AO19" s="14">
        <f>'Raw Data (EAF)'!X31/'Population (EAF)'!T30*10^5</f>
        <v>10.586908303922486</v>
      </c>
      <c r="AP19" s="14">
        <f>'Raw Data (EAF)'!X32/'Population (EAF)'!T31*10^5</f>
        <v>11.688718420356411</v>
      </c>
      <c r="AQ19" s="14">
        <f>'Raw Data (EAF)'!X33/'Population (EAF)'!T32*10^5</f>
        <v>12.364631522318538</v>
      </c>
      <c r="AR19" s="14">
        <f>'Raw Data (EAF)'!X34/'Population (EAF)'!T33*10^5</f>
        <v>9.4741043438621642</v>
      </c>
      <c r="AS19" s="14">
        <f>'Raw Data (EAF)'!X35/'Population (EAF)'!T34*10^5</f>
        <v>10.586299380218801</v>
      </c>
      <c r="AT19" s="14">
        <f>'Raw Data (EAF)'!X36/'Population (EAF)'!T35*10^5</f>
        <v>13.093781047427044</v>
      </c>
      <c r="AU19" s="14">
        <f>'Raw Data (EAF)'!X37/'Population (EAF)'!T36*10^5</f>
        <v>13.094683672295863</v>
      </c>
      <c r="AV19" s="14">
        <f>'Raw Data (EAF)'!X38/'Population (EAF)'!T37*10^5</f>
        <v>10.477782059601031</v>
      </c>
      <c r="AW19" s="14">
        <f>'Raw Data (EAF)'!X39/'Population (EAF)'!T38*10^5</f>
        <v>15.163562397616994</v>
      </c>
      <c r="AX19" s="14">
        <f>'Raw Data (EAF)'!X40/'Population (EAF)'!T39*10^5</f>
        <v>12.684647679870016</v>
      </c>
      <c r="AY19" s="14">
        <f>'Raw Data (EAF)'!X41/'Population (EAF)'!T40*10^5</f>
        <v>11.522353853195318</v>
      </c>
      <c r="AZ19" s="14">
        <f>'Raw Data (EAF)'!X42/'Population (EAF)'!T41*10^5</f>
        <v>11.064072271435725</v>
      </c>
      <c r="BA19" s="14">
        <f>'Raw Data (EAF)'!X43/'Population (EAF)'!T42*10^5</f>
        <v>12.780458839103636</v>
      </c>
      <c r="BB19" s="14">
        <f>'Raw Data (EAF)'!X44/'Population (EAF)'!T43*10^5</f>
        <v>13.83271041912373</v>
      </c>
      <c r="BC19" s="14">
        <f>'Raw Data (EAF)'!X45/'Population (EAF)'!T44*10^5</f>
        <v>12.052456981685367</v>
      </c>
      <c r="BD19" s="14">
        <f>'Raw Data (EAF)'!X46/'Population (EAF)'!T45*10^5</f>
        <v>14.139772759632987</v>
      </c>
      <c r="BE19" s="14">
        <f>'Raw Data (EAF)'!X47/'Population (EAF)'!T46*10^5</f>
        <v>13.14460101218166</v>
      </c>
      <c r="BF19" s="14">
        <f>'Raw Data (EAF)'!X48/'Population (EAF)'!T47*10^5</f>
        <v>14.868571750497248</v>
      </c>
      <c r="BG19" s="14">
        <f>'Raw Data (EAF)'!X49/'Population (EAF)'!T48*10^5</f>
        <v>14.625374330844778</v>
      </c>
      <c r="BH19" s="14">
        <f>'Raw Data (EAF)'!X50/'Population (EAF)'!T49*10^5</f>
        <v>13.05064398194474</v>
      </c>
      <c r="BI19" s="14">
        <f>'Raw Data (EAF)'!X51/'Population (EAF)'!T50*10^5</f>
        <v>12.097774345200486</v>
      </c>
      <c r="BJ19" s="14">
        <f>'Raw Data (EAF)'!X52/'Population (EAF)'!T51*10^5</f>
        <v>15.653184626182028</v>
      </c>
      <c r="BK19" s="14">
        <f>'Raw Data (EAF)'!X53/'Population (EAF)'!T52*10^5</f>
        <v>13.434786173193016</v>
      </c>
      <c r="BL19" s="14">
        <f>'Raw Data (EAF)'!X54/'Population (EAF)'!T53*10^5</f>
        <v>12.756350598716907</v>
      </c>
      <c r="BM19" s="14">
        <f>'Raw Data (EAF)'!X55/'Population (EAF)'!T54*10^5</f>
        <v>14.526074717055934</v>
      </c>
      <c r="BN19" s="14">
        <f>'Raw Data (EAF)'!X56/'Population (EAF)'!T55*10^5</f>
        <v>14.68739803145829</v>
      </c>
      <c r="BO19" s="14">
        <f>'Raw Data (EAF)'!X57/'Population (EAF)'!T56*10^5</f>
        <v>16.564151190348102</v>
      </c>
      <c r="BP19" s="14">
        <f>'Raw Data (EAF)'!X58/'Population (EAF)'!T57*10^5</f>
        <v>13.562730071655253</v>
      </c>
      <c r="BQ19" s="14">
        <f>'Raw Data (EAF)'!X59/'Population (EAF)'!T58*10^5</f>
        <v>16.288363758997601</v>
      </c>
      <c r="BR19" s="14">
        <f>'Raw Data (EAF)'!X60/'Population (EAF)'!T59*10^5</f>
        <v>14.627789743200282</v>
      </c>
      <c r="BS19" s="14">
        <f>'Raw Data (EAF)'!X61/'Population (EAF)'!T60*10^5</f>
        <v>15.990057484103884</v>
      </c>
      <c r="BT19" s="14">
        <f>'Raw Data (EAF)'!X62/'Population (EAF)'!T61*10^5</f>
        <v>15.375288375264624</v>
      </c>
      <c r="BU19" s="14">
        <f>'Raw Data (EAF)'!X63/'Population (EAF)'!T62*10^5</f>
        <v>16.569865496145301</v>
      </c>
      <c r="BV19" s="14">
        <f>'Raw Data (EAF)'!X64/'Population (EAF)'!T63*10^5</f>
        <v>16.443275763050806</v>
      </c>
      <c r="BW19" s="14">
        <f>'Raw Data (EAF)'!X65/'Population (EAF)'!T64*10^5</f>
        <v>17.308715476115214</v>
      </c>
      <c r="BX19" s="14">
        <f>'Raw Data (EAF)'!X66/'Population (EAF)'!T65*10^5</f>
        <v>16.546115972216434</v>
      </c>
      <c r="BY19" s="14">
        <f>'Raw Data (EAF)'!X67/'Population (EAF)'!T66*10^5</f>
        <v>18.0973478002152</v>
      </c>
      <c r="BZ19" s="14">
        <f>'Raw Data (EAF)'!X68/'Population (EAF)'!T67*10^5</f>
        <v>19.267563194499264</v>
      </c>
      <c r="CA19" s="14">
        <f>'Raw Data (EAF)'!X69/'Population (EAF)'!T68*10^5</f>
        <v>18.140731067559898</v>
      </c>
      <c r="CB19" s="14">
        <f>'Raw Data (EAF)'!X70/'Population (EAF)'!T69*10^5</f>
        <v>19.401935733543315</v>
      </c>
      <c r="CC19" s="14">
        <f>'Raw Data (EAF)'!X71/'Population (EAF)'!T70*10^5</f>
        <v>19.144944045788503</v>
      </c>
      <c r="CD19" s="14">
        <f>'Raw Data (EAF)'!X72/'Population (EAF)'!T71*10^5</f>
        <v>18.20880404324673</v>
      </c>
      <c r="CE19" s="14">
        <f>'Raw Data (EAF)'!X73/'Population (EAF)'!T72*10^5</f>
        <v>19.400396244108226</v>
      </c>
      <c r="CF19" s="36">
        <f>'Raw Data (EAF)'!X74/'Population (EAF)'!T73*10^5</f>
        <v>23.001209194774159</v>
      </c>
      <c r="CG19" s="36">
        <f>'Raw Data (EAF)'!X75/'Population (EAF)'!T74*10^5</f>
        <v>21.796250565864199</v>
      </c>
      <c r="CH19" s="36">
        <f>'Raw Data (EAF)'!X76/'Population (EAF)'!T75*10^5</f>
        <v>23.169001992298952</v>
      </c>
      <c r="CI19" s="36">
        <f>'Raw Data (EAF)'!X77/'Population (EAF)'!T76*10^5</f>
        <v>23.196866118749519</v>
      </c>
      <c r="CJ19" s="36">
        <f>'Raw Data (EAF)'!X78/'Population (EAF)'!T77*10^5</f>
        <v>23.00848854287015</v>
      </c>
      <c r="CK19" s="36">
        <f>'Raw Data (EAF)'!X79/'Population (EAF)'!T78*10^5</f>
        <v>22.706545395509117</v>
      </c>
      <c r="CO19" s="7"/>
      <c r="CT19" s="7"/>
      <c r="CY19" s="7"/>
      <c r="DD19" s="7"/>
      <c r="DI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14" customFormat="1" ht="17.100000000000001" customHeight="1">
      <c r="A20" s="34">
        <v>87.5</v>
      </c>
      <c r="Q20" s="14">
        <f>'Raw Data (EAF)'!Y12/'Population (EAF)'!U11*10^5</f>
        <v>8.6156323600018485</v>
      </c>
      <c r="R20" s="14">
        <f>'Raw Data (EAF)'!Y13/'Population (EAF)'!U12*10^5</f>
        <v>6.8711311714209806</v>
      </c>
      <c r="S20" s="14">
        <f>'Raw Data (EAF)'!Y14/'Population (EAF)'!U13*10^5</f>
        <v>5.8609046159752136</v>
      </c>
      <c r="T20" s="14">
        <f>'Raw Data (EAF)'!Y15/'Population (EAF)'!U14*10^5</f>
        <v>7.6368205833142415</v>
      </c>
      <c r="U20" s="14">
        <f>'Raw Data (EAF)'!Y16/'Population (EAF)'!U15*10^5</f>
        <v>11.433529160543564</v>
      </c>
      <c r="V20" s="14">
        <f>'Raw Data (EAF)'!Y17/'Population (EAF)'!U16*10^5</f>
        <v>10.431335732540552</v>
      </c>
      <c r="W20" s="14">
        <f>'Raw Data (EAF)'!Y18/'Population (EAF)'!U17*10^5</f>
        <v>8.1149324119763921</v>
      </c>
      <c r="X20" s="14">
        <f>'Raw Data (EAF)'!Y19/'Population (EAF)'!U18*10^5</f>
        <v>6.7367286445701966</v>
      </c>
      <c r="Y20" s="14">
        <f>'Raw Data (EAF)'!Y20/'Population (EAF)'!U19*10^5</f>
        <v>6.0088028962429956</v>
      </c>
      <c r="Z20" s="14">
        <f>'Raw Data (EAF)'!Y21/'Population (EAF)'!U20*10^5</f>
        <v>5.2212353442824568</v>
      </c>
      <c r="AA20" s="14">
        <f>'Raw Data (EAF)'!Y22/'Population (EAF)'!U21*10^5</f>
        <v>9.2801996557438962</v>
      </c>
      <c r="AB20" s="14">
        <f>'Raw Data (EAF)'!Y23/'Population (EAF)'!U22*10^5</f>
        <v>10.432019774435947</v>
      </c>
      <c r="AC20" s="14">
        <f>'Raw Data (EAF)'!Y24/'Population (EAF)'!U23*10^5</f>
        <v>5.4570220766606221</v>
      </c>
      <c r="AD20" s="14">
        <f>'Raw Data (EAF)'!Y25/'Population (EAF)'!U24*10^5</f>
        <v>7.9292947215114138</v>
      </c>
      <c r="AE20" s="14">
        <f>'Raw Data (EAF)'!Y26/'Population (EAF)'!U25*10^5</f>
        <v>4.4848565902074853</v>
      </c>
      <c r="AF20" s="14">
        <f>'Raw Data (EAF)'!Y27/'Population (EAF)'!U26*10^5</f>
        <v>10.310107233535149</v>
      </c>
      <c r="AG20" s="14">
        <f>'Raw Data (EAF)'!Y28/'Population (EAF)'!U27*10^5</f>
        <v>9.4212872707865305</v>
      </c>
      <c r="AH20" s="14">
        <f>'Raw Data (EAF)'!Y29/'Population (EAF)'!U28*10^5</f>
        <v>10.955314711134642</v>
      </c>
      <c r="AI20" s="14">
        <f>'Raw Data (EAF)'!Y30/'Population (EAF)'!U29*10^5</f>
        <v>6.028467342130809</v>
      </c>
      <c r="AJ20" s="14">
        <f>'Raw Data (EAF)'!Y31/'Population (EAF)'!U30*10^5</f>
        <v>10.55427638534522</v>
      </c>
      <c r="AK20" s="14">
        <f>'Raw Data (EAF)'!Y32/'Population (EAF)'!U31*10^5</f>
        <v>6.2998695926994301</v>
      </c>
      <c r="AL20" s="14">
        <f>'Raw Data (EAF)'!Y33/'Population (EAF)'!U32*10^5</f>
        <v>9.9746162640440517</v>
      </c>
      <c r="AM20" s="14">
        <f>'Raw Data (EAF)'!Y34/'Population (EAF)'!U33*10^5</f>
        <v>11.337318253734285</v>
      </c>
      <c r="AN20" s="14">
        <f>'Raw Data (EAF)'!Y35/'Population (EAF)'!U34*10^5</f>
        <v>9.82044097410561</v>
      </c>
      <c r="AO20" s="14">
        <f>'Raw Data (EAF)'!Y36/'Population (EAF)'!U35*10^5</f>
        <v>10.366801243623893</v>
      </c>
      <c r="AP20" s="14">
        <f>'Raw Data (EAF)'!Y37/'Population (EAF)'!U36*10^5</f>
        <v>11.883056778512813</v>
      </c>
      <c r="AQ20" s="14">
        <f>'Raw Data (EAF)'!Y38/'Population (EAF)'!U37*10^5</f>
        <v>13.611971052984018</v>
      </c>
      <c r="AR20" s="14">
        <f>'Raw Data (EAF)'!Y39/'Population (EAF)'!U38*10^5</f>
        <v>13.873963082723792</v>
      </c>
      <c r="AS20" s="14">
        <f>'Raw Data (EAF)'!Y40/'Population (EAF)'!U39*10^5</f>
        <v>13.22456056267313</v>
      </c>
      <c r="AT20" s="14">
        <f>'Raw Data (EAF)'!Y41/'Population (EAF)'!U40*10^5</f>
        <v>12.01936104432794</v>
      </c>
      <c r="AU20" s="14">
        <f>'Raw Data (EAF)'!Y42/'Population (EAF)'!U41*10^5</f>
        <v>11.62593422030101</v>
      </c>
      <c r="AV20" s="14">
        <f>'Raw Data (EAF)'!Y43/'Population (EAF)'!U42*10^5</f>
        <v>14.52693060306609</v>
      </c>
      <c r="AW20" s="14">
        <f>'Raw Data (EAF)'!Y44/'Population (EAF)'!U43*10^5</f>
        <v>11.596990805221276</v>
      </c>
      <c r="AX20" s="14">
        <f>'Raw Data (EAF)'!Y45/'Population (EAF)'!U44*10^5</f>
        <v>13.422464133842782</v>
      </c>
      <c r="AY20" s="14">
        <f>'Raw Data (EAF)'!Y46/'Population (EAF)'!U45*10^5</f>
        <v>11.465629957341507</v>
      </c>
      <c r="AZ20" s="14">
        <f>'Raw Data (EAF)'!Y47/'Population (EAF)'!U46*10^5</f>
        <v>14.854243829610413</v>
      </c>
      <c r="BA20" s="14">
        <f>'Raw Data (EAF)'!Y48/'Population (EAF)'!U47*10^5</f>
        <v>11.769164698206694</v>
      </c>
      <c r="BB20" s="14">
        <f>'Raw Data (EAF)'!Y49/'Population (EAF)'!U48*10^5</f>
        <v>13.850826049414762</v>
      </c>
      <c r="BC20" s="14">
        <f>'Raw Data (EAF)'!Y50/'Population (EAF)'!U49*10^5</f>
        <v>14.734266196197172</v>
      </c>
      <c r="BD20" s="14">
        <f>'Raw Data (EAF)'!Y51/'Population (EAF)'!U50*10^5</f>
        <v>15.77026591166449</v>
      </c>
      <c r="BE20" s="14">
        <f>'Raw Data (EAF)'!Y52/'Population (EAF)'!U51*10^5</f>
        <v>14.078645000409686</v>
      </c>
      <c r="BF20" s="14">
        <f>'Raw Data (EAF)'!Y53/'Population (EAF)'!U52*10^5</f>
        <v>13.920307861528666</v>
      </c>
      <c r="BG20" s="14">
        <f>'Raw Data (EAF)'!Y54/'Population (EAF)'!U53*10^5</f>
        <v>12.844559476257158</v>
      </c>
      <c r="BH20" s="14">
        <f>'Raw Data (EAF)'!Y55/'Population (EAF)'!U54*10^5</f>
        <v>16.496183485106801</v>
      </c>
      <c r="BI20" s="14">
        <f>'Raw Data (EAF)'!Y56/'Population (EAF)'!U55*10^5</f>
        <v>13.871510660333621</v>
      </c>
      <c r="BJ20" s="14">
        <f>'Raw Data (EAF)'!Y57/'Population (EAF)'!U56*10^5</f>
        <v>13.560219509416671</v>
      </c>
      <c r="BK20" s="14">
        <f>'Raw Data (EAF)'!Y58/'Population (EAF)'!U57*10^5</f>
        <v>15.290154322312466</v>
      </c>
      <c r="BL20" s="14">
        <f>'Raw Data (EAF)'!Y59/'Population (EAF)'!U58*10^5</f>
        <v>15.74829684584995</v>
      </c>
      <c r="BM20" s="14">
        <f>'Raw Data (EAF)'!Y60/'Population (EAF)'!U59*10^5</f>
        <v>15.250531573452797</v>
      </c>
      <c r="BN20" s="14">
        <f>'Raw Data (EAF)'!Y61/'Population (EAF)'!U60*10^5</f>
        <v>15.683458336585499</v>
      </c>
      <c r="BO20" s="14">
        <f>'Raw Data (EAF)'!Y62/'Population (EAF)'!U61*10^5</f>
        <v>14.492861875333961</v>
      </c>
      <c r="BP20" s="14">
        <f>'Raw Data (EAF)'!Y63/'Population (EAF)'!U62*10^5</f>
        <v>17.409641151060498</v>
      </c>
      <c r="BQ20" s="14">
        <f>'Raw Data (EAF)'!Y64/'Population (EAF)'!U63*10^5</f>
        <v>18.202017693661343</v>
      </c>
      <c r="BR20" s="14">
        <f>'Raw Data (EAF)'!Y65/'Population (EAF)'!U64*10^5</f>
        <v>19.08561000836718</v>
      </c>
      <c r="BS20" s="14">
        <f>'Raw Data (EAF)'!Y66/'Population (EAF)'!U65*10^5</f>
        <v>18.70276522934293</v>
      </c>
      <c r="BT20" s="14">
        <f>'Raw Data (EAF)'!Y67/'Population (EAF)'!U66*10^5</f>
        <v>18.383500116825267</v>
      </c>
      <c r="BU20" s="14">
        <f>'Raw Data (EAF)'!Y68/'Population (EAF)'!U67*10^5</f>
        <v>17.571522165042513</v>
      </c>
      <c r="BV20" s="14">
        <f>'Raw Data (EAF)'!Y69/'Population (EAF)'!U68*10^5</f>
        <v>20.181411343877848</v>
      </c>
      <c r="BW20" s="14">
        <f>'Raw Data (EAF)'!Y70/'Population (EAF)'!U69*10^5</f>
        <v>20.085231990427641</v>
      </c>
      <c r="BX20" s="14">
        <f>'Raw Data (EAF)'!Y71/'Population (EAF)'!U70*10^5</f>
        <v>19.252109889684277</v>
      </c>
      <c r="BY20" s="14">
        <f>'Raw Data (EAF)'!Y72/'Population (EAF)'!U71*10^5</f>
        <v>19.796573623177711</v>
      </c>
      <c r="BZ20" s="14">
        <f>'Raw Data (EAF)'!Y73/'Population (EAF)'!U72*10^5</f>
        <v>21.394603575266469</v>
      </c>
      <c r="CA20" s="36">
        <f>'Raw Data (EAF)'!Y74/'Population (EAF)'!U73*10^5</f>
        <v>25.882119102076363</v>
      </c>
      <c r="CB20" s="36">
        <f>'Raw Data (EAF)'!Y75/'Population (EAF)'!U74*10^5</f>
        <v>23.914347704883046</v>
      </c>
      <c r="CC20" s="36">
        <f>'Raw Data (EAF)'!Y76/'Population (EAF)'!U75*10^5</f>
        <v>25.968520155593009</v>
      </c>
      <c r="CD20" s="36">
        <f>'Raw Data (EAF)'!Y77/'Population (EAF)'!U76*10^5</f>
        <v>29.487770617313075</v>
      </c>
      <c r="CE20" s="36">
        <f>'Raw Data (EAF)'!Y78/'Population (EAF)'!U77*10^5</f>
        <v>26.759853922679763</v>
      </c>
      <c r="CF20" s="36">
        <f>'Raw Data (EAF)'!Y79/'Population (EAF)'!U78*10^5</f>
        <v>29.205701416090537</v>
      </c>
      <c r="CJ20" s="7"/>
      <c r="CO20" s="7"/>
      <c r="CT20" s="7"/>
      <c r="CY20" s="7"/>
      <c r="DD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4" customFormat="1" ht="17.100000000000001" customHeight="1">
      <c r="A21" s="34">
        <v>92.5</v>
      </c>
      <c r="L21" s="14">
        <f>'Raw Data (EAF)'!Z12/'Population (EAF)'!V11*10^5</f>
        <v>5.747142951560205</v>
      </c>
      <c r="M21" s="14">
        <f>'Raw Data (EAF)'!Z13/'Population (EAF)'!V12*10^5</f>
        <v>2.7746331934918205</v>
      </c>
      <c r="N21" s="14">
        <f>'Raw Data (EAF)'!Z14/'Population (EAF)'!V13*10^5</f>
        <v>2.6568399014843767</v>
      </c>
      <c r="O21" s="14">
        <f>'Raw Data (EAF)'!Z15/'Population (EAF)'!V14*10^5</f>
        <v>5.047369563352059</v>
      </c>
      <c r="P21" s="14">
        <f>'Raw Data (EAF)'!Z16/'Population (EAF)'!V15*10^5</f>
        <v>9.7588347951254608</v>
      </c>
      <c r="Q21" s="14">
        <f>'Raw Data (EAF)'!Z17/'Population (EAF)'!V16*10^5</f>
        <v>7.1241308560355625</v>
      </c>
      <c r="R21" s="14">
        <f>'Raw Data (EAF)'!Z18/'Population (EAF)'!V17*10^5</f>
        <v>2.2674040264560702</v>
      </c>
      <c r="S21" s="14">
        <f>'Raw Data (EAF)'!Z19/'Population (EAF)'!V18*10^5</f>
        <v>4.4989112634742394</v>
      </c>
      <c r="T21" s="14">
        <f>'Raw Data (EAF)'!Z20/'Population (EAF)'!V19*10^5</f>
        <v>6.6691713110034661</v>
      </c>
      <c r="U21" s="14">
        <f>'Raw Data (EAF)'!Z21/'Population (EAF)'!V20*10^5</f>
        <v>14.921555252387449</v>
      </c>
      <c r="V21" s="14">
        <f>'Raw Data (EAF)'!Z22/'Population (EAF)'!V21*10^5</f>
        <v>1.9615711345235087</v>
      </c>
      <c r="W21" s="14">
        <f>'Raw Data (EAF)'!Z23/'Population (EAF)'!V22*10^5</f>
        <v>1.8551813526965786</v>
      </c>
      <c r="X21" s="14">
        <f>'Raw Data (EAF)'!Z24/'Population (EAF)'!V23*10^5</f>
        <v>5.2250581457533114</v>
      </c>
      <c r="Y21" s="14">
        <f>'Raw Data (EAF)'!Z25/'Population (EAF)'!V24*10^5</f>
        <v>7.9786590657066832</v>
      </c>
      <c r="Z21" s="14">
        <f>'Raw Data (EAF)'!Z26/'Population (EAF)'!V25*10^5</f>
        <v>3.0586317532008391</v>
      </c>
      <c r="AA21" s="14">
        <f>'Raw Data (EAF)'!Z27/'Population (EAF)'!V26*10^5</f>
        <v>2.8922524049006446</v>
      </c>
      <c r="AB21" s="14">
        <f>'Raw Data (EAF)'!Z28/'Population (EAF)'!V27*10^5</f>
        <v>4.1112334781688924</v>
      </c>
      <c r="AC21" s="14">
        <f>'Raw Data (EAF)'!Z29/'Population (EAF)'!V28*10^5</f>
        <v>12.848129050308446</v>
      </c>
      <c r="AD21" s="14">
        <f>'Raw Data (EAF)'!Z30/'Population (EAF)'!V29*10^5</f>
        <v>14.61634167657259</v>
      </c>
      <c r="AE21" s="14">
        <f>'Raw Data (EAF)'!Z31/'Population (EAF)'!V30*10^5</f>
        <v>5.7907614886102099</v>
      </c>
      <c r="AF21" s="14">
        <f>'Raw Data (EAF)'!Z32/'Population (EAF)'!V31*10^5</f>
        <v>8.572095664159006</v>
      </c>
      <c r="AG21" s="14">
        <f>'Raw Data (EAF)'!Z33/'Population (EAF)'!V32*10^5</f>
        <v>7.0749634830813362</v>
      </c>
      <c r="AH21" s="14">
        <f>'Raw Data (EAF)'!Z34/'Population (EAF)'!V33*10^5</f>
        <v>7.8036378413616028</v>
      </c>
      <c r="AI21" s="14">
        <f>'Raw Data (EAF)'!Z35/'Population (EAF)'!V34*10^5</f>
        <v>5.6238488684347425</v>
      </c>
      <c r="AJ21" s="14">
        <f>'Raw Data (EAF)'!Z36/'Population (EAF)'!V35*10^5</f>
        <v>7.3242024332648432</v>
      </c>
      <c r="AK21" s="14">
        <f>'Raw Data (EAF)'!Z37/'Population (EAF)'!V36*10^5</f>
        <v>10.42698956736248</v>
      </c>
      <c r="AL21" s="14">
        <f>'Raw Data (EAF)'!Z38/'Population (EAF)'!V37*10^5</f>
        <v>10.703593295071556</v>
      </c>
      <c r="AM21" s="14">
        <f>'Raw Data (EAF)'!Z39/'Population (EAF)'!V38*10^5</f>
        <v>10.970456794932463</v>
      </c>
      <c r="AN21" s="14">
        <f>'Raw Data (EAF)'!Z40/'Population (EAF)'!V39*10^5</f>
        <v>12.801397611409811</v>
      </c>
      <c r="AO21" s="14">
        <f>'Raw Data (EAF)'!Z41/'Population (EAF)'!V40*10^5</f>
        <v>6.1562897273071471</v>
      </c>
      <c r="AP21" s="14">
        <f>'Raw Data (EAF)'!Z42/'Population (EAF)'!V41*10^5</f>
        <v>11.014615163276442</v>
      </c>
      <c r="AQ21" s="14">
        <f>'Raw Data (EAF)'!Z43/'Population (EAF)'!V42*10^5</f>
        <v>14.293183139736312</v>
      </c>
      <c r="AR21" s="14">
        <f>'Raw Data (EAF)'!Z44/'Population (EAF)'!V43*10^5</f>
        <v>7.7533504165487503</v>
      </c>
      <c r="AS21" s="14">
        <f>'Raw Data (EAF)'!Z45/'Population (EAF)'!V44*10^5</f>
        <v>13.649703118957161</v>
      </c>
      <c r="AT21" s="14">
        <f>'Raw Data (EAF)'!Z46/'Population (EAF)'!V45*10^5</f>
        <v>16.758347440978721</v>
      </c>
      <c r="AU21" s="14">
        <f>'Raw Data (EAF)'!Z47/'Population (EAF)'!V46*10^5</f>
        <v>10.219417014961431</v>
      </c>
      <c r="AV21" s="14">
        <f>'Raw Data (EAF)'!Z48/'Population (EAF)'!V47*10^5</f>
        <v>8.7627323718409009</v>
      </c>
      <c r="AW21" s="14">
        <f>'Raw Data (EAF)'!Z49/'Population (EAF)'!V48*10^5</f>
        <v>12.208276770274088</v>
      </c>
      <c r="AX21" s="14">
        <f>'Raw Data (EAF)'!Z50/'Population (EAF)'!V49*10^5</f>
        <v>10.82592321443312</v>
      </c>
      <c r="AY21" s="14">
        <f>'Raw Data (EAF)'!Z51/'Population (EAF)'!V50*10^5</f>
        <v>15.461255639492995</v>
      </c>
      <c r="AZ21" s="14">
        <f>'Raw Data (EAF)'!Z52/'Population (EAF)'!V51*10^5</f>
        <v>12.686690793751405</v>
      </c>
      <c r="BA21" s="14">
        <f>'Raw Data (EAF)'!Z53/'Population (EAF)'!V52*10^5</f>
        <v>11.195799397835859</v>
      </c>
      <c r="BB21" s="14">
        <f>'Raw Data (EAF)'!Z54/'Population (EAF)'!V53*10^5</f>
        <v>16.047235475273343</v>
      </c>
      <c r="BC21" s="14">
        <f>'Raw Data (EAF)'!Z55/'Population (EAF)'!V54*10^5</f>
        <v>10.936692511096384</v>
      </c>
      <c r="BD21" s="14">
        <f>'Raw Data (EAF)'!Z56/'Population (EAF)'!V55*10^5</f>
        <v>11.604679251661944</v>
      </c>
      <c r="BE21" s="14">
        <f>'Raw Data (EAF)'!Z57/'Population (EAF)'!V56*10^5</f>
        <v>12.490191772271999</v>
      </c>
      <c r="BF21" s="14">
        <f>'Raw Data (EAF)'!Z58/'Population (EAF)'!V57*10^5</f>
        <v>15.756119110874749</v>
      </c>
      <c r="BG21" s="14">
        <f>'Raw Data (EAF)'!Z59/'Population (EAF)'!V58*10^5</f>
        <v>13.4720617999041</v>
      </c>
      <c r="BH21" s="14">
        <f>'Raw Data (EAF)'!Z60/'Population (EAF)'!V59*10^5</f>
        <v>18.20516386729852</v>
      </c>
      <c r="BI21" s="14">
        <f>'Raw Data (EAF)'!Z61/'Population (EAF)'!V60*10^5</f>
        <v>13.554986022822904</v>
      </c>
      <c r="BJ21" s="14">
        <f>'Raw Data (EAF)'!Z62/'Population (EAF)'!V61*10^5</f>
        <v>13.588082707941828</v>
      </c>
      <c r="BK21" s="14">
        <f>'Raw Data (EAF)'!Z63/'Population (EAF)'!V62*10^5</f>
        <v>17.404215176599948</v>
      </c>
      <c r="BL21" s="14">
        <f>'Raw Data (EAF)'!Z64/'Population (EAF)'!V63*10^5</f>
        <v>18.242372873709233</v>
      </c>
      <c r="BM21" s="14">
        <f>'Raw Data (EAF)'!Z65/'Population (EAF)'!V64*10^5</f>
        <v>19.144011757768773</v>
      </c>
      <c r="BN21" s="14">
        <f>'Raw Data (EAF)'!Z66/'Population (EAF)'!V65*10^5</f>
        <v>15.670557862065792</v>
      </c>
      <c r="BO21" s="14">
        <f>'Raw Data (EAF)'!Z67/'Population (EAF)'!V66*10^5</f>
        <v>17.327666755943788</v>
      </c>
      <c r="BP21" s="14">
        <f>'Raw Data (EAF)'!Z68/'Population (EAF)'!V67*10^5</f>
        <v>17.898135863172989</v>
      </c>
      <c r="BQ21" s="14">
        <f>'Raw Data (EAF)'!Z69/'Population (EAF)'!V68*10^5</f>
        <v>16.012723678526594</v>
      </c>
      <c r="BR21" s="14">
        <f>'Raw Data (EAF)'!Z70/'Population (EAF)'!V69*10^5</f>
        <v>17.461891145787263</v>
      </c>
      <c r="BS21" s="14">
        <f>'Raw Data (EAF)'!Z71/'Population (EAF)'!V70*10^5</f>
        <v>20.092711909485171</v>
      </c>
      <c r="BT21" s="14">
        <f>'Raw Data (EAF)'!Z72/'Population (EAF)'!V71*10^5</f>
        <v>22.474417540132311</v>
      </c>
      <c r="BU21" s="14">
        <f>'Raw Data (EAF)'!Z73/'Population (EAF)'!V72*10^5</f>
        <v>19.608591419134346</v>
      </c>
      <c r="BV21" s="36">
        <f>'Raw Data (EAF)'!Z74/'Population (EAF)'!V73*10^5</f>
        <v>26.112167764781592</v>
      </c>
      <c r="BW21" s="36">
        <f>'Raw Data (EAF)'!Z75/'Population (EAF)'!V74*10^5</f>
        <v>24.785366719488813</v>
      </c>
      <c r="BX21" s="36">
        <f>'Raw Data (EAF)'!Z76/'Population (EAF)'!V75*10^5</f>
        <v>24.514767482759719</v>
      </c>
      <c r="BY21" s="36">
        <f>'Raw Data (EAF)'!Z77/'Population (EAF)'!V76*10^5</f>
        <v>25.164880881381773</v>
      </c>
      <c r="BZ21" s="36">
        <f>'Raw Data (EAF)'!Z78/'Population (EAF)'!V77*10^5</f>
        <v>23.882192555863718</v>
      </c>
      <c r="CA21" s="36">
        <f>'Raw Data (EAF)'!Z79/'Population (EAF)'!V78*10^5</f>
        <v>26.674885664253026</v>
      </c>
      <c r="CE21" s="7"/>
      <c r="CJ21" s="7"/>
      <c r="CO21" s="7"/>
      <c r="CT21" s="7"/>
      <c r="CY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14" customFormat="1" ht="17.100000000000001" customHeight="1">
      <c r="A22" s="34">
        <v>97.5</v>
      </c>
      <c r="G22" s="14">
        <f>'Raw Data (EAF)'!AA12/'Population (EAF)'!W11*10^5</f>
        <v>0</v>
      </c>
      <c r="H22" s="14">
        <f>'Raw Data (EAF)'!AA13/'Population (EAF)'!W12*10^5</f>
        <v>0</v>
      </c>
      <c r="I22" s="14">
        <f>'Raw Data (EAF)'!AA14/'Population (EAF)'!W13*10^5</f>
        <v>0</v>
      </c>
      <c r="J22" s="14">
        <f>'Raw Data (EAF)'!AA15/'Population (EAF)'!W14*10^5</f>
        <v>0</v>
      </c>
      <c r="K22" s="14">
        <f>'Raw Data (EAF)'!AA16/'Population (EAF)'!W15*10^5</f>
        <v>0</v>
      </c>
      <c r="L22" s="14">
        <f>'Raw Data (EAF)'!AA17/'Population (EAF)'!W16*10^5</f>
        <v>0</v>
      </c>
      <c r="M22" s="14">
        <f>'Raw Data (EAF)'!AA18/'Population (EAF)'!W17*10^5</f>
        <v>0</v>
      </c>
      <c r="N22" s="14">
        <f>'Raw Data (EAF)'!AA19/'Population (EAF)'!W18*10^5</f>
        <v>0</v>
      </c>
      <c r="O22" s="14">
        <f>'Raw Data (EAF)'!AA20/'Population (EAF)'!W19*10^5</f>
        <v>0</v>
      </c>
      <c r="P22" s="14">
        <f>'Raw Data (EAF)'!AA21/'Population (EAF)'!W20*10^5</f>
        <v>0</v>
      </c>
      <c r="Q22" s="14">
        <f>'Raw Data (EAF)'!AA22/'Population (EAF)'!W21*10^5</f>
        <v>0</v>
      </c>
      <c r="R22" s="14">
        <f>'Raw Data (EAF)'!AA23/'Population (EAF)'!W22*10^5</f>
        <v>0</v>
      </c>
      <c r="S22" s="14">
        <f>'Raw Data (EAF)'!AA24/'Population (EAF)'!W23*10^5</f>
        <v>0</v>
      </c>
      <c r="T22" s="14">
        <f>'Raw Data (EAF)'!AA25/'Population (EAF)'!W24*10^5</f>
        <v>0</v>
      </c>
      <c r="U22" s="14">
        <f>'Raw Data (EAF)'!AA26/'Population (EAF)'!W25*10^5</f>
        <v>17.659124160419015</v>
      </c>
      <c r="V22" s="14">
        <f>'Raw Data (EAF)'!AA27/'Population (EAF)'!W26*10^5</f>
        <v>0</v>
      </c>
      <c r="W22" s="14">
        <f>'Raw Data (EAF)'!AA28/'Population (EAF)'!W27*10^5</f>
        <v>0</v>
      </c>
      <c r="X22" s="14">
        <f>'Raw Data (EAF)'!AA29/'Population (EAF)'!W28*10^5</f>
        <v>7.6421376465150646</v>
      </c>
      <c r="Y22" s="14">
        <f>'Raw Data (EAF)'!AA30/'Population (EAF)'!W29*10^5</f>
        <v>0</v>
      </c>
      <c r="Z22" s="14">
        <f>'Raw Data (EAF)'!AA31/'Population (EAF)'!W30*10^5</f>
        <v>0</v>
      </c>
      <c r="AA22" s="14">
        <f>'Raw Data (EAF)'!AA32/'Population (EAF)'!W31*10^5</f>
        <v>25.966674370113395</v>
      </c>
      <c r="AB22" s="14">
        <f>'Raw Data (EAF)'!AA33/'Population (EAF)'!W32*10^5</f>
        <v>0</v>
      </c>
      <c r="AC22" s="14">
        <f>'Raw Data (EAF)'!AA34/'Population (EAF)'!W33*10^5</f>
        <v>11.34058147697465</v>
      </c>
      <c r="AD22" s="14">
        <f>'Raw Data (EAF)'!AA35/'Population (EAF)'!W34*10^5</f>
        <v>0</v>
      </c>
      <c r="AE22" s="14">
        <f>'Raw Data (EAF)'!AA36/'Population (EAF)'!W35*10^5</f>
        <v>13.601475850806318</v>
      </c>
      <c r="AF22" s="14">
        <f>'Raw Data (EAF)'!AA37/'Population (EAF)'!W36*10^5</f>
        <v>4.0649464626226139</v>
      </c>
      <c r="AG22" s="14">
        <f>'Raw Data (EAF)'!AA38/'Population (EAF)'!W37*10^5</f>
        <v>0</v>
      </c>
      <c r="AH22" s="14">
        <f>'Raw Data (EAF)'!AA39/'Population (EAF)'!W38*10^5</f>
        <v>7.2438073596358388</v>
      </c>
      <c r="AI22" s="14">
        <f>'Raw Data (EAF)'!AA40/'Population (EAF)'!W39*10^5</f>
        <v>10.540776995808283</v>
      </c>
      <c r="AJ22" s="14">
        <f>'Raw Data (EAF)'!AA41/'Population (EAF)'!W40*10^5</f>
        <v>3.7292031662426561</v>
      </c>
      <c r="AK22" s="14">
        <f>'Raw Data (EAF)'!AA42/'Population (EAF)'!W41*10^5</f>
        <v>3.5151448257243922</v>
      </c>
      <c r="AL22" s="14">
        <f>'Raw Data (EAF)'!AA43/'Population (EAF)'!W42*10^5</f>
        <v>6.6443350565416299</v>
      </c>
      <c r="AM22" s="14">
        <f>'Raw Data (EAF)'!AA44/'Population (EAF)'!W43*10^5</f>
        <v>12.608591494244179</v>
      </c>
      <c r="AN22" s="14">
        <f>'Raw Data (EAF)'!AA45/'Population (EAF)'!W44*10^5</f>
        <v>8.991997122560921</v>
      </c>
      <c r="AO22" s="14">
        <f>'Raw Data (EAF)'!AA46/'Population (EAF)'!W45*10^5</f>
        <v>8.4019492522265171</v>
      </c>
      <c r="AP22" s="14">
        <f>'Raw Data (EAF)'!AA47/'Population (EAF)'!W46*10^5</f>
        <v>5.2819226198336198</v>
      </c>
      <c r="AQ22" s="14">
        <f>'Raw Data (EAF)'!AA48/'Population (EAF)'!W47*10^5</f>
        <v>12.475828083089016</v>
      </c>
      <c r="AR22" s="14">
        <f>'Raw Data (EAF)'!AA49/'Population (EAF)'!W48*10^5</f>
        <v>7.1063945707145484</v>
      </c>
      <c r="AS22" s="14">
        <f>'Raw Data (EAF)'!AA50/'Population (EAF)'!W49*10^5</f>
        <v>22.331647293962639</v>
      </c>
      <c r="AT22" s="14">
        <f>'Raw Data (EAF)'!AA51/'Population (EAF)'!W50*10^5</f>
        <v>8.3974619510998991</v>
      </c>
      <c r="AU22" s="14">
        <f>'Raw Data (EAF)'!AA52/'Population (EAF)'!W51*10^5</f>
        <v>1.95873417195884</v>
      </c>
      <c r="AV22" s="14">
        <f>'Raw Data (EAF)'!AA53/'Population (EAF)'!W52*10^5</f>
        <v>10.99406906620775</v>
      </c>
      <c r="AW22" s="14">
        <f>'Raw Data (EAF)'!AA54/'Population (EAF)'!W53*10^5</f>
        <v>10.406319966241899</v>
      </c>
      <c r="AX22" s="14">
        <f>'Raw Data (EAF)'!AA55/'Population (EAF)'!W54*10^5</f>
        <v>9.9358969051337116</v>
      </c>
      <c r="AY22" s="14">
        <f>'Raw Data (EAF)'!AA56/'Population (EAF)'!W55*10^5</f>
        <v>9.2560339313862539</v>
      </c>
      <c r="AZ22" s="14">
        <f>'Raw Data (EAF)'!AA57/'Population (EAF)'!W56*10^5</f>
        <v>21.701056089128262</v>
      </c>
      <c r="BA22" s="14">
        <f>'Raw Data (EAF)'!AA58/'Population (EAF)'!W57*10^5</f>
        <v>14.486985550680613</v>
      </c>
      <c r="BB22" s="14">
        <f>'Raw Data (EAF)'!AA59/'Population (EAF)'!W58*10^5</f>
        <v>19.590790026769593</v>
      </c>
      <c r="BC22" s="14">
        <f>'Raw Data (EAF)'!AA60/'Population (EAF)'!W59*10^5</f>
        <v>11.085118970485095</v>
      </c>
      <c r="BD22" s="14">
        <f>'Raw Data (EAF)'!AA61/'Population (EAF)'!W60*10^5</f>
        <v>15.406866059588211</v>
      </c>
      <c r="BE22" s="14">
        <f>'Raw Data (EAF)'!AA62/'Population (EAF)'!W61*10^5</f>
        <v>11.315943305992443</v>
      </c>
      <c r="BF22" s="14">
        <f>'Raw Data (EAF)'!AA63/'Population (EAF)'!W62*10^5</f>
        <v>12.374407497900991</v>
      </c>
      <c r="BG22" s="14">
        <f>'Raw Data (EAF)'!AA64/'Population (EAF)'!W63*10^5</f>
        <v>13.117717412228533</v>
      </c>
      <c r="BH22" s="14">
        <f>'Raw Data (EAF)'!AA65/'Population (EAF)'!W64*10^5</f>
        <v>8.2317688956326194</v>
      </c>
      <c r="BI22" s="14">
        <f>'Raw Data (EAF)'!AA66/'Population (EAF)'!W65*10^5</f>
        <v>11.109889794753814</v>
      </c>
      <c r="BJ22" s="14">
        <f>'Raw Data (EAF)'!AA67/'Population (EAF)'!W66*10^5</f>
        <v>13.01260049143387</v>
      </c>
      <c r="BK22" s="14">
        <f>'Raw Data (EAF)'!AA68/'Population (EAF)'!W67*10^5</f>
        <v>14.173278809345982</v>
      </c>
      <c r="BL22" s="14">
        <f>'Raw Data (EAF)'!AA69/'Population (EAF)'!W68*10^5</f>
        <v>20.967156696298304</v>
      </c>
      <c r="BM22" s="14">
        <f>'Raw Data (EAF)'!AA70/'Population (EAF)'!W69*10^5</f>
        <v>15.409020055114764</v>
      </c>
      <c r="BN22" s="14">
        <f>'Raw Data (EAF)'!AA71/'Population (EAF)'!W70*10^5</f>
        <v>11.003685448647765</v>
      </c>
      <c r="BO22" s="14">
        <f>'Raw Data (EAF)'!AA72/'Population (EAF)'!W71*10^5</f>
        <v>16.863240803408438</v>
      </c>
      <c r="BP22" s="14">
        <f>'Raw Data (EAF)'!AA73/'Population (EAF)'!W72*10^5</f>
        <v>17.199025307993868</v>
      </c>
      <c r="BQ22" s="36">
        <f>'Raw Data (EAF)'!AA74/'Population (EAF)'!W73*10^5</f>
        <v>30.625112592325706</v>
      </c>
      <c r="BR22" s="36">
        <f>'Raw Data (EAF)'!AA75/'Population (EAF)'!W74*10^5</f>
        <v>17.839365148786058</v>
      </c>
      <c r="BS22" s="36">
        <f>'Raw Data (EAF)'!AA76/'Population (EAF)'!W75*10^5</f>
        <v>18.260999485371833</v>
      </c>
      <c r="BT22" s="36">
        <f>'Raw Data (EAF)'!AA77/'Population (EAF)'!W76*10^5</f>
        <v>18.794146667432354</v>
      </c>
      <c r="BU22" s="36">
        <f>'Raw Data (EAF)'!AA78/'Population (EAF)'!W77*10^5</f>
        <v>26.83083887837337</v>
      </c>
      <c r="BV22" s="36">
        <f>'Raw Data (EAF)'!AA79/'Population (EAF)'!W78*10^5</f>
        <v>23.559234984521584</v>
      </c>
      <c r="BZ22" s="7"/>
      <c r="CE22" s="7"/>
      <c r="CJ22" s="7"/>
      <c r="CO22" s="7"/>
      <c r="CT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4" customFormat="1" ht="17.100000000000001" customHeight="1">
      <c r="A23" s="34">
        <v>102.5</v>
      </c>
      <c r="B23" s="14">
        <f>'Raw Data (EAF)'!AB12/'Population (EAF)'!X11*10^5</f>
        <v>0</v>
      </c>
      <c r="C23" s="14">
        <f>'Raw Data (EAF)'!AB13/'Population (EAF)'!X12*10^5</f>
        <v>0</v>
      </c>
      <c r="D23" s="14">
        <f>'Raw Data (EAF)'!AB14/'Population (EAF)'!X13*10^5</f>
        <v>0</v>
      </c>
      <c r="E23" s="14">
        <f>'Raw Data (EAF)'!AB15/'Population (EAF)'!X14*10^5</f>
        <v>0</v>
      </c>
      <c r="F23" s="14">
        <f>'Raw Data (EAF)'!AB16/'Population (EAF)'!X15*10^5</f>
        <v>0</v>
      </c>
      <c r="G23" s="14">
        <f>'Raw Data (EAF)'!AB17/'Population (EAF)'!X16*10^5</f>
        <v>0</v>
      </c>
      <c r="H23" s="14">
        <f>'Raw Data (EAF)'!AB18/'Population (EAF)'!X17*10^5</f>
        <v>0</v>
      </c>
      <c r="I23" s="14">
        <f>'Raw Data (EAF)'!AB19/'Population (EAF)'!X18*10^5</f>
        <v>0</v>
      </c>
      <c r="J23" s="14">
        <f>'Raw Data (EAF)'!AB20/'Population (EAF)'!X19*10^5</f>
        <v>0</v>
      </c>
      <c r="K23" s="14">
        <f>'Raw Data (EAF)'!AB21/'Population (EAF)'!X20*10^5</f>
        <v>0</v>
      </c>
      <c r="L23" s="14">
        <f>'Raw Data (EAF)'!AB22/'Population (EAF)'!X21*10^5</f>
        <v>0</v>
      </c>
      <c r="M23" s="14">
        <f>'Raw Data (EAF)'!AB23/'Population (EAF)'!X22*10^5</f>
        <v>0</v>
      </c>
      <c r="N23" s="14">
        <f>'Raw Data (EAF)'!AB24/'Population (EAF)'!X23*10^5</f>
        <v>0</v>
      </c>
      <c r="O23" s="14">
        <f>'Raw Data (EAF)'!AB25/'Population (EAF)'!X24*10^5</f>
        <v>0</v>
      </c>
      <c r="P23" s="14">
        <f>'Raw Data (EAF)'!AB26/'Population (EAF)'!X25*10^5</f>
        <v>68.255425453130712</v>
      </c>
      <c r="Q23" s="14">
        <f>'Raw Data (EAF)'!AB27/'Population (EAF)'!X26*10^5</f>
        <v>0</v>
      </c>
      <c r="R23" s="14">
        <f>'Raw Data (EAF)'!AB28/'Population (EAF)'!X27*10^5</f>
        <v>0</v>
      </c>
      <c r="S23" s="14">
        <f>'Raw Data (EAF)'!AB29/'Population (EAF)'!X28*10^5</f>
        <v>0</v>
      </c>
      <c r="T23" s="14">
        <f>'Raw Data (EAF)'!AB30/'Population (EAF)'!X29*10^5</f>
        <v>0</v>
      </c>
      <c r="U23" s="14">
        <f>'Raw Data (EAF)'!AB31/'Population (EAF)'!X30*10^5</f>
        <v>0</v>
      </c>
      <c r="V23" s="14">
        <f>'Raw Data (EAF)'!AB32/'Population (EAF)'!X31*10^5</f>
        <v>53.13439814667219</v>
      </c>
      <c r="W23" s="14">
        <f>'Raw Data (EAF)'!AB33/'Population (EAF)'!X32*10^5</f>
        <v>0</v>
      </c>
      <c r="X23" s="14">
        <f>'Raw Data (EAF)'!AB34/'Population (EAF)'!X33*10^5</f>
        <v>0</v>
      </c>
      <c r="Y23" s="14">
        <f>'Raw Data (EAF)'!AB35/'Population (EAF)'!X34*10^5</f>
        <v>0</v>
      </c>
      <c r="Z23" s="14">
        <f>'Raw Data (EAF)'!AB36/'Population (EAF)'!X35*10^5</f>
        <v>0</v>
      </c>
      <c r="AA23" s="14">
        <f>'Raw Data (EAF)'!AB37/'Population (EAF)'!X36*10^5</f>
        <v>0</v>
      </c>
      <c r="AB23" s="14">
        <f>'Raw Data (EAF)'!AB38/'Population (EAF)'!X37*10^5</f>
        <v>0</v>
      </c>
      <c r="AC23" s="14">
        <f>'Raw Data (EAF)'!AB39/'Population (EAF)'!X38*10^5</f>
        <v>0</v>
      </c>
      <c r="AD23" s="14">
        <f>'Raw Data (EAF)'!AB40/'Population (EAF)'!X39*10^5</f>
        <v>0</v>
      </c>
      <c r="AE23" s="14">
        <f>'Raw Data (EAF)'!AB41/'Population (EAF)'!X40*10^5</f>
        <v>0</v>
      </c>
      <c r="AF23" s="14">
        <f>'Raw Data (EAF)'!AB42/'Population (EAF)'!X41*10^5</f>
        <v>0</v>
      </c>
      <c r="AG23" s="14">
        <f>'Raw Data (EAF)'!AB43/'Population (EAF)'!X42*10^5</f>
        <v>0</v>
      </c>
      <c r="AH23" s="14">
        <f>'Raw Data (EAF)'!AB44/'Population (EAF)'!X43*10^5</f>
        <v>0</v>
      </c>
      <c r="AI23" s="14">
        <f>'Raw Data (EAF)'!AB45/'Population (EAF)'!X44*10^5</f>
        <v>0</v>
      </c>
      <c r="AJ23" s="14">
        <f>'Raw Data (EAF)'!AB46/'Population (EAF)'!X45*10^5</f>
        <v>0</v>
      </c>
      <c r="AK23" s="14">
        <f>'Raw Data (EAF)'!AB47/'Population (EAF)'!X46*10^5</f>
        <v>0</v>
      </c>
      <c r="AL23" s="14">
        <f>'Raw Data (EAF)'!AB48/'Population (EAF)'!X47*10^5</f>
        <v>0</v>
      </c>
      <c r="AM23" s="14">
        <f>'Raw Data (EAF)'!AB49/'Population (EAF)'!X48*10^5</f>
        <v>20.736132711249351</v>
      </c>
      <c r="AN23" s="14">
        <f>'Raw Data (EAF)'!AB50/'Population (EAF)'!X49*10^5</f>
        <v>0</v>
      </c>
      <c r="AO23" s="14">
        <f>'Raw Data (EAF)'!AB51/'Population (EAF)'!X50*10^5</f>
        <v>0</v>
      </c>
      <c r="AP23" s="14">
        <f>'Raw Data (EAF)'!AB52/'Population (EAF)'!X51*10^5</f>
        <v>0</v>
      </c>
      <c r="AQ23" s="14">
        <f>'Raw Data (EAF)'!AB53/'Population (EAF)'!X52*10^5</f>
        <v>14.78852410529429</v>
      </c>
      <c r="AR23" s="14">
        <f>'Raw Data (EAF)'!AB54/'Population (EAF)'!X53*10^5</f>
        <v>27.762354247640204</v>
      </c>
      <c r="AS23" s="14">
        <f>'Raw Data (EAF)'!AB55/'Population (EAF)'!X54*10^5</f>
        <v>0</v>
      </c>
      <c r="AT23" s="14">
        <f>'Raw Data (EAF)'!AB56/'Population (EAF)'!X55*10^5</f>
        <v>12.107358368121808</v>
      </c>
      <c r="AU23" s="14">
        <f>'Raw Data (EAF)'!AB57/'Population (EAF)'!X56*10^5</f>
        <v>0</v>
      </c>
      <c r="AV23" s="14">
        <f>'Raw Data (EAF)'!AB58/'Population (EAF)'!X57*10^5</f>
        <v>10.147771853734078</v>
      </c>
      <c r="AW23" s="14">
        <f>'Raw Data (EAF)'!AB59/'Population (EAF)'!X58*10^5</f>
        <v>0</v>
      </c>
      <c r="AX23" s="14">
        <f>'Raw Data (EAF)'!AB60/'Population (EAF)'!X59*10^5</f>
        <v>0</v>
      </c>
      <c r="AY23" s="14">
        <f>'Raw Data (EAF)'!AB61/'Population (EAF)'!X60*10^5</f>
        <v>23.718189954239705</v>
      </c>
      <c r="AZ23" s="14">
        <f>'Raw Data (EAF)'!AB62/'Population (EAF)'!X61*10^5</f>
        <v>0</v>
      </c>
      <c r="BA23" s="14">
        <f>'Raw Data (EAF)'!AB63/'Population (EAF)'!X62*10^5</f>
        <v>19.261513569736312</v>
      </c>
      <c r="BB23" s="14">
        <f>'Raw Data (EAF)'!AB64/'Population (EAF)'!X63*10^5</f>
        <v>11.762768485190676</v>
      </c>
      <c r="BC23" s="14">
        <f>'Raw Data (EAF)'!AB65/'Population (EAF)'!X64*10^5</f>
        <v>10.565446868216652</v>
      </c>
      <c r="BD23" s="14">
        <f>'Raw Data (EAF)'!AB66/'Population (EAF)'!X65*10^5</f>
        <v>19.437092094400125</v>
      </c>
      <c r="BE23" s="14">
        <f>'Raw Data (EAF)'!AB67/'Population (EAF)'!X66*10^5</f>
        <v>27.342313460484203</v>
      </c>
      <c r="BF23" s="14">
        <f>'Raw Data (EAF)'!AB68/'Population (EAF)'!X67*10^5</f>
        <v>12.703881416889301</v>
      </c>
      <c r="BG23" s="14">
        <f>'Raw Data (EAF)'!AB69/'Population (EAF)'!X68*10^5</f>
        <v>0</v>
      </c>
      <c r="BH23" s="14">
        <f>'Raw Data (EAF)'!AB70/'Population (EAF)'!X69*10^5</f>
        <v>25.381391668957036</v>
      </c>
      <c r="BI23" s="14">
        <f>'Raw Data (EAF)'!AB71/'Population (EAF)'!X70*10^5</f>
        <v>6.8028275272334193</v>
      </c>
      <c r="BJ23" s="14">
        <f>'Raw Data (EAF)'!AB72/'Population (EAF)'!X71*10^5</f>
        <v>9.5904279856360972</v>
      </c>
      <c r="BK23" s="14">
        <f>'Raw Data (EAF)'!AB73/'Population (EAF)'!X72*10^5</f>
        <v>5.9124315672998788</v>
      </c>
      <c r="BL23" s="36">
        <f>'Raw Data (EAF)'!AB74/'Population (EAF)'!X73*10^5</f>
        <v>7.0876745339853997</v>
      </c>
      <c r="BM23" s="36">
        <f>'Raw Data (EAF)'!AB75/'Population (EAF)'!X74*10^5</f>
        <v>19.894558838157764</v>
      </c>
      <c r="BN23" s="36">
        <f>'Raw Data (EAF)'!AB76/'Population (EAF)'!X75*10^5</f>
        <v>6.2936622820819439</v>
      </c>
      <c r="BO23" s="36">
        <f>'Raw Data (EAF)'!AB77/'Population (EAF)'!X76*10^5</f>
        <v>17.71793054571226</v>
      </c>
      <c r="BP23" s="36">
        <f>'Raw Data (EAF)'!AB78/'Population (EAF)'!X77*10^5</f>
        <v>16.579165515335728</v>
      </c>
      <c r="BQ23" s="36">
        <f>'Raw Data (EAF)'!AB79/'Population (EAF)'!X78*10^5</f>
        <v>15.793629902605948</v>
      </c>
      <c r="BU23" s="7"/>
      <c r="BZ23" s="7"/>
      <c r="CE23" s="7"/>
      <c r="CJ23" s="7"/>
      <c r="CO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</sheetData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workbookViewId="0">
      <selection activeCellId="1" sqref="I45 A1 A1 A1 A1"/>
    </sheetView>
  </sheetViews>
  <sheetFormatPr defaultColWidth="13.42578125" defaultRowHeight="12.75"/>
  <cols>
    <col min="1" max="1" width="16" style="7" customWidth="1"/>
    <col min="2" max="163" width="10.140625" style="7" customWidth="1"/>
    <col min="164" max="16384" width="13.42578125" style="7"/>
  </cols>
  <sheetData>
    <row r="1" spans="1:256" ht="50.1" customHeight="1">
      <c r="A1" s="27" t="s">
        <v>36</v>
      </c>
      <c r="B1" s="34">
        <v>1828</v>
      </c>
      <c r="C1" s="34">
        <v>1829</v>
      </c>
      <c r="D1" s="34">
        <v>1830</v>
      </c>
      <c r="E1" s="34">
        <v>1831</v>
      </c>
      <c r="F1" s="34">
        <v>1832</v>
      </c>
      <c r="G1" s="34">
        <v>1833</v>
      </c>
      <c r="H1" s="34">
        <v>1834</v>
      </c>
      <c r="I1" s="34">
        <v>1835</v>
      </c>
      <c r="J1" s="34">
        <v>1836</v>
      </c>
      <c r="K1" s="34">
        <v>1837</v>
      </c>
      <c r="L1" s="34">
        <v>1838</v>
      </c>
      <c r="M1" s="34">
        <v>1839</v>
      </c>
      <c r="N1" s="34">
        <v>1840</v>
      </c>
      <c r="O1" s="34">
        <v>1841</v>
      </c>
      <c r="P1" s="34">
        <v>1842</v>
      </c>
      <c r="Q1" s="34">
        <v>1843</v>
      </c>
      <c r="R1" s="34">
        <v>1844</v>
      </c>
      <c r="S1" s="34">
        <v>1845</v>
      </c>
      <c r="T1" s="34">
        <v>1846</v>
      </c>
      <c r="U1" s="34">
        <v>1847</v>
      </c>
      <c r="V1" s="34">
        <v>1848</v>
      </c>
      <c r="W1" s="34">
        <v>1849</v>
      </c>
      <c r="X1" s="34">
        <v>1850</v>
      </c>
      <c r="Y1" s="34">
        <v>1851</v>
      </c>
      <c r="Z1" s="34">
        <v>1852</v>
      </c>
      <c r="AA1" s="34">
        <v>1853</v>
      </c>
      <c r="AB1" s="34">
        <v>1854</v>
      </c>
      <c r="AC1" s="34">
        <v>1855</v>
      </c>
      <c r="AD1" s="34">
        <v>1856</v>
      </c>
      <c r="AE1" s="34">
        <v>1857</v>
      </c>
      <c r="AF1" s="34">
        <v>1858</v>
      </c>
      <c r="AG1" s="34">
        <v>1859</v>
      </c>
      <c r="AH1" s="34">
        <v>1860</v>
      </c>
      <c r="AI1" s="34">
        <v>1861</v>
      </c>
      <c r="AJ1" s="34">
        <v>1862</v>
      </c>
      <c r="AK1" s="34">
        <v>1863</v>
      </c>
      <c r="AL1" s="34">
        <v>1864</v>
      </c>
      <c r="AM1" s="34">
        <v>1865</v>
      </c>
      <c r="AN1" s="34">
        <v>1866</v>
      </c>
      <c r="AO1" s="34">
        <v>1867</v>
      </c>
      <c r="AP1" s="34">
        <v>1868</v>
      </c>
      <c r="AQ1" s="34">
        <v>1869</v>
      </c>
      <c r="AR1" s="34">
        <v>1870</v>
      </c>
      <c r="AS1" s="34">
        <v>1871</v>
      </c>
      <c r="AT1" s="34">
        <v>1872</v>
      </c>
      <c r="AU1" s="34">
        <v>1873</v>
      </c>
      <c r="AV1" s="34">
        <v>1874</v>
      </c>
      <c r="AW1" s="34">
        <v>1875</v>
      </c>
      <c r="AX1" s="34">
        <v>1876</v>
      </c>
      <c r="AY1" s="34">
        <v>1877</v>
      </c>
      <c r="AZ1" s="34">
        <v>1878</v>
      </c>
      <c r="BA1" s="34">
        <v>1879</v>
      </c>
      <c r="BB1" s="34">
        <v>1880</v>
      </c>
      <c r="BC1" s="34">
        <v>1881</v>
      </c>
      <c r="BD1" s="34">
        <v>1882</v>
      </c>
      <c r="BE1" s="34">
        <v>1883</v>
      </c>
      <c r="BF1" s="34">
        <v>1884</v>
      </c>
      <c r="BG1" s="34">
        <v>1885</v>
      </c>
      <c r="BH1" s="34">
        <v>1886</v>
      </c>
      <c r="BI1" s="34">
        <v>1887</v>
      </c>
      <c r="BJ1" s="34">
        <v>1888</v>
      </c>
      <c r="BK1" s="34">
        <v>1889</v>
      </c>
      <c r="BL1" s="34">
        <v>1890</v>
      </c>
      <c r="BM1" s="34">
        <v>1891</v>
      </c>
      <c r="BN1" s="34">
        <v>1892</v>
      </c>
      <c r="BO1" s="34">
        <v>1893</v>
      </c>
      <c r="BP1" s="34">
        <v>1894</v>
      </c>
      <c r="BQ1" s="34">
        <v>1895</v>
      </c>
      <c r="BR1" s="34">
        <v>1896</v>
      </c>
      <c r="BS1" s="34">
        <v>1897</v>
      </c>
      <c r="BT1" s="34">
        <v>1898</v>
      </c>
      <c r="BU1" s="34">
        <v>1899</v>
      </c>
      <c r="BV1" s="34">
        <v>1900</v>
      </c>
      <c r="BW1" s="34">
        <v>1901</v>
      </c>
      <c r="BX1" s="34">
        <v>1902</v>
      </c>
      <c r="BY1" s="34">
        <v>1903</v>
      </c>
      <c r="BZ1" s="34">
        <v>1904</v>
      </c>
      <c r="CA1" s="34">
        <v>1905</v>
      </c>
      <c r="CB1" s="34">
        <v>1906</v>
      </c>
      <c r="CC1" s="34">
        <v>1907</v>
      </c>
      <c r="CD1" s="34">
        <v>1908</v>
      </c>
      <c r="CE1" s="34">
        <v>1909</v>
      </c>
      <c r="CF1" s="34">
        <v>1910</v>
      </c>
      <c r="CG1" s="34">
        <v>1911</v>
      </c>
      <c r="CH1" s="34">
        <v>1912</v>
      </c>
      <c r="CI1" s="34">
        <v>1913</v>
      </c>
      <c r="CJ1" s="34">
        <v>1914</v>
      </c>
      <c r="CK1" s="34">
        <v>1915</v>
      </c>
      <c r="CL1" s="34">
        <v>1916</v>
      </c>
      <c r="CM1" s="34">
        <v>1917</v>
      </c>
      <c r="CN1" s="34">
        <v>1918</v>
      </c>
      <c r="CO1" s="34">
        <v>1919</v>
      </c>
      <c r="CP1" s="34">
        <v>1920</v>
      </c>
      <c r="CQ1" s="34">
        <v>1921</v>
      </c>
      <c r="CR1" s="34">
        <v>1922</v>
      </c>
      <c r="CS1" s="34">
        <v>1923</v>
      </c>
      <c r="CT1" s="34">
        <v>1924</v>
      </c>
      <c r="CU1" s="34">
        <v>1925</v>
      </c>
      <c r="CV1" s="34">
        <v>1926</v>
      </c>
      <c r="CW1" s="34">
        <v>1927</v>
      </c>
      <c r="CX1" s="34">
        <v>1928</v>
      </c>
      <c r="CY1" s="34">
        <v>1929</v>
      </c>
      <c r="CZ1" s="34">
        <v>1930</v>
      </c>
      <c r="DA1" s="34">
        <v>1931</v>
      </c>
      <c r="DB1" s="34">
        <v>1932</v>
      </c>
      <c r="DC1" s="34">
        <v>1933</v>
      </c>
      <c r="DD1" s="34">
        <v>1934</v>
      </c>
      <c r="DE1" s="34">
        <v>1935</v>
      </c>
      <c r="DF1" s="34">
        <v>1936</v>
      </c>
      <c r="DG1" s="34">
        <v>1937</v>
      </c>
      <c r="DH1" s="34">
        <v>1938</v>
      </c>
      <c r="DI1" s="34">
        <v>1939</v>
      </c>
      <c r="DJ1" s="34">
        <v>1940</v>
      </c>
      <c r="DK1" s="34">
        <v>1941</v>
      </c>
      <c r="DL1" s="34">
        <v>1942</v>
      </c>
      <c r="DM1" s="34">
        <v>1943</v>
      </c>
      <c r="DN1" s="34">
        <v>1944</v>
      </c>
      <c r="DO1" s="34">
        <v>1945</v>
      </c>
      <c r="DP1" s="34">
        <v>1946</v>
      </c>
      <c r="DQ1" s="34">
        <v>1947</v>
      </c>
      <c r="DR1" s="34">
        <v>1948</v>
      </c>
      <c r="DS1" s="34">
        <v>1949</v>
      </c>
      <c r="DT1" s="34">
        <v>1950</v>
      </c>
      <c r="DU1" s="34">
        <v>1951</v>
      </c>
      <c r="DV1" s="34">
        <v>1952</v>
      </c>
      <c r="DW1" s="34">
        <v>1953</v>
      </c>
      <c r="DX1" s="34">
        <v>1954</v>
      </c>
      <c r="DY1" s="34">
        <v>1955</v>
      </c>
      <c r="DZ1" s="34">
        <v>1956</v>
      </c>
      <c r="EA1" s="34">
        <v>1957</v>
      </c>
      <c r="EB1" s="34">
        <v>1958</v>
      </c>
      <c r="EC1" s="34">
        <v>1959</v>
      </c>
      <c r="ED1" s="34">
        <v>1960</v>
      </c>
      <c r="EE1" s="34">
        <v>1961</v>
      </c>
      <c r="EF1" s="34">
        <v>1962</v>
      </c>
      <c r="EG1" s="34">
        <v>1963</v>
      </c>
      <c r="EH1" s="34">
        <v>1964</v>
      </c>
      <c r="EI1" s="34">
        <v>1965</v>
      </c>
      <c r="EJ1" s="34">
        <v>1966</v>
      </c>
      <c r="EK1" s="34">
        <v>1967</v>
      </c>
      <c r="EL1" s="34">
        <v>1968</v>
      </c>
      <c r="EM1" s="34">
        <v>1969</v>
      </c>
      <c r="EN1" s="34">
        <v>1970</v>
      </c>
      <c r="EO1" s="34">
        <v>1971</v>
      </c>
      <c r="EP1" s="34">
        <v>1972</v>
      </c>
      <c r="EQ1" s="34">
        <v>1973</v>
      </c>
      <c r="ER1" s="34">
        <v>1974</v>
      </c>
      <c r="ES1" s="34">
        <v>1975</v>
      </c>
      <c r="ET1" s="34">
        <v>1976</v>
      </c>
      <c r="EU1" s="34">
        <v>1977</v>
      </c>
      <c r="EV1" s="34">
        <v>1978</v>
      </c>
      <c r="EW1" s="34">
        <v>1979</v>
      </c>
      <c r="EX1" s="34">
        <v>1980</v>
      </c>
      <c r="EY1" s="34">
        <v>1981</v>
      </c>
      <c r="EZ1" s="34">
        <v>1982</v>
      </c>
      <c r="FA1" s="34">
        <v>1983</v>
      </c>
      <c r="FB1" s="34">
        <v>1984</v>
      </c>
      <c r="FC1" s="34">
        <v>1985</v>
      </c>
      <c r="FD1" s="34">
        <v>1986</v>
      </c>
      <c r="FE1" s="34">
        <v>1987</v>
      </c>
      <c r="FF1" s="34">
        <v>1988</v>
      </c>
      <c r="FG1" s="34">
        <v>1989</v>
      </c>
    </row>
    <row r="2" spans="1:256" ht="17.100000000000001" customHeight="1">
      <c r="A2" s="35">
        <v>0.5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>
        <f>'Raw Data (NEAM)'!C$12/'Population (NEAM)'!C$11*10^5</f>
        <v>2.4754261758428231</v>
      </c>
      <c r="CZ2" s="14">
        <f>'Raw Data (NEAM)'!C$13/'Population (NEAM)'!C$12*10^5</f>
        <v>1.6483818020682612</v>
      </c>
      <c r="DA2" s="14">
        <f>'Raw Data (NEAM)'!C$14/'Population (NEAM)'!C$13*10^5</f>
        <v>0</v>
      </c>
      <c r="DB2" s="14">
        <f>'Raw Data (NEAM)'!C$15/'Population (NEAM)'!C$14*10^5</f>
        <v>0</v>
      </c>
      <c r="DC2" s="14">
        <f>'Raw Data (NEAM)'!C$16/'Population (NEAM)'!C$15*10^5</f>
        <v>2.1919970188840541</v>
      </c>
      <c r="DD2" s="14">
        <f>'Raw Data (NEAM)'!C$17/'Population (NEAM)'!C$16*10^5</f>
        <v>1.5011273466373245</v>
      </c>
      <c r="DE2" s="14">
        <f>'Raw Data (NEAM)'!C$18/'Population (NEAM)'!C$17*10^5</f>
        <v>0</v>
      </c>
      <c r="DF2" s="14">
        <f>'Raw Data (NEAM)'!C$19/'Population (NEAM)'!C$18*10^5</f>
        <v>1.5034926133407907</v>
      </c>
      <c r="DG2" s="14">
        <f>'Raw Data (NEAM)'!C$20/'Population (NEAM)'!C$19*10^5</f>
        <v>0.75470957643434455</v>
      </c>
      <c r="DH2" s="14">
        <f>'Raw Data (NEAM)'!C$21/'Population (NEAM)'!C$20*10^5</f>
        <v>1.5184068874936416</v>
      </c>
      <c r="DI2" s="14">
        <f>'Raw Data (NEAM)'!C$22/'Population (NEAM)'!C$21*10^5</f>
        <v>0.69851333311772557</v>
      </c>
      <c r="DJ2" s="14">
        <f>'Raw Data (NEAM)'!C$23/'Population (NEAM)'!C$22*10^5</f>
        <v>0</v>
      </c>
      <c r="DK2" s="14">
        <f>'Raw Data (NEAM)'!C$24/'Population (NEAM)'!C$23*10^5</f>
        <v>0</v>
      </c>
      <c r="DL2" s="14">
        <f>'Raw Data (NEAM)'!C$25/'Population (NEAM)'!C$24*10^5</f>
        <v>0.56729619146836452</v>
      </c>
      <c r="DM2" s="14">
        <f>'Raw Data (NEAM)'!C$26/'Population (NEAM)'!C$25*10^5</f>
        <v>1.0707730097742836</v>
      </c>
      <c r="DN2" s="14">
        <f>'Raw Data (NEAM)'!C$27/'Population (NEAM)'!C$26*10^5</f>
        <v>0</v>
      </c>
      <c r="DO2" s="14">
        <f>'Raw Data (NEAM)'!C$28/'Population (NEAM)'!C$27*10^5</f>
        <v>0</v>
      </c>
      <c r="DP2" s="14">
        <f>'Raw Data (NEAM)'!C$29/'Population (NEAM)'!C$28*10^5</f>
        <v>0</v>
      </c>
      <c r="DQ2" s="14">
        <f>'Raw Data (NEAM)'!C$30/'Population (NEAM)'!C$29*10^5</f>
        <v>0.43130086681554314</v>
      </c>
      <c r="DR2" s="14">
        <f>'Raw Data (NEAM)'!C$31/'Population (NEAM)'!C$30*10^5</f>
        <v>0.41024648018776166</v>
      </c>
      <c r="DS2" s="14">
        <f>'Raw Data (NEAM)'!C$32/'Population (NEAM)'!C$31*10^5</f>
        <v>1.1590892494858474</v>
      </c>
      <c r="DT2" s="14">
        <f>'Raw Data (NEAM)'!C$33/'Population (NEAM)'!C$32*10^5</f>
        <v>0.38170468089030629</v>
      </c>
      <c r="DU2" s="14">
        <f>'Raw Data (NEAM)'!C$34/'Population (NEAM)'!C$33*10^5</f>
        <v>1.0869855867885163</v>
      </c>
      <c r="DV2" s="14">
        <f>'Raw Data (NEAM)'!C$35/'Population (NEAM)'!C$34*10^5</f>
        <v>0</v>
      </c>
      <c r="DW2" s="14">
        <f>'Raw Data (NEAM)'!C$36/'Population (NEAM)'!C$35*10^5</f>
        <v>0</v>
      </c>
      <c r="DX2" s="14">
        <f>'Raw Data (NEAM)'!C$37/'Population (NEAM)'!C$36*10^5</f>
        <v>0</v>
      </c>
      <c r="DY2" s="14">
        <f>'Raw Data (NEAM)'!C$38/'Population (NEAM)'!C$37*10^5</f>
        <v>0.90734306390214559</v>
      </c>
      <c r="DZ2" s="14">
        <f>'Raw Data (NEAM)'!C$39/'Population (NEAM)'!C$38*10^5</f>
        <v>0.59811628062347877</v>
      </c>
      <c r="EA2" s="14">
        <f>'Raw Data (NEAM)'!C$40/'Population (NEAM)'!C$39*10^5</f>
        <v>0</v>
      </c>
      <c r="EB2" s="14">
        <f>'Raw Data (NEAM)'!C$41/'Population (NEAM)'!C$40*10^5</f>
        <v>0.28952182026074275</v>
      </c>
      <c r="EC2" s="14">
        <f>'Raw Data (NEAM)'!C$42/'Population (NEAM)'!C$41*10^5</f>
        <v>0.28234308507762301</v>
      </c>
      <c r="ED2" s="14">
        <f>'Raw Data (NEAM)'!C$43/'Population (NEAM)'!C$42*10^5</f>
        <v>0</v>
      </c>
      <c r="EE2" s="14">
        <f>'Raw Data (NEAM)'!C$44/'Population (NEAM)'!C$43*10^5</f>
        <v>0.28759328052104538</v>
      </c>
      <c r="EF2" s="14">
        <f>'Raw Data (NEAM)'!C$45/'Population (NEAM)'!C$44*10^5</f>
        <v>0</v>
      </c>
      <c r="EG2" s="14">
        <f>'Raw Data (NEAM)'!C$46/'Population (NEAM)'!C$45*10^5</f>
        <v>0</v>
      </c>
      <c r="EH2" s="14">
        <f>'Raw Data (NEAM)'!C$47/'Population (NEAM)'!C$46*10^5</f>
        <v>0.60897907368254001</v>
      </c>
      <c r="EI2" s="14">
        <f>'Raw Data (NEAM)'!C$48/'Population (NEAM)'!C$47*10^5</f>
        <v>0</v>
      </c>
      <c r="EJ2" s="14">
        <f>'Raw Data (NEAM)'!C$49/'Population (NEAM)'!C$48*10^5</f>
        <v>0</v>
      </c>
      <c r="EK2" s="14">
        <f>'Raw Data (NEAM)'!C$50/'Population (NEAM)'!C$49*10^5</f>
        <v>0</v>
      </c>
      <c r="EL2" s="14">
        <f>'Raw Data (NEAM)'!C$51/'Population (NEAM)'!C$50*10^5</f>
        <v>0</v>
      </c>
      <c r="EM2" s="14">
        <f>'Raw Data (NEAM)'!C$52/'Population (NEAM)'!C$51*10^5</f>
        <v>0.30243781817970661</v>
      </c>
      <c r="EN2" s="14">
        <f>'Raw Data (NEAM)'!C$53/'Population (NEAM)'!C$52*10^5</f>
        <v>0</v>
      </c>
      <c r="EO2" s="14">
        <f>'Raw Data (NEAM)'!C$54/'Population (NEAM)'!C$53*10^5</f>
        <v>0</v>
      </c>
      <c r="EP2" s="14">
        <f>'Raw Data (NEAM)'!C$55/'Population (NEAM)'!C$54*10^5</f>
        <v>0.33944912024292606</v>
      </c>
      <c r="EQ2" s="14">
        <f>'Raw Data (NEAM)'!C$56/'Population (NEAM)'!C$55*10^5</f>
        <v>0</v>
      </c>
      <c r="ER2" s="14">
        <f>'Raw Data (NEAM)'!C$57/'Population (NEAM)'!C$56*10^5</f>
        <v>0.33327547671057633</v>
      </c>
      <c r="ES2" s="14">
        <f>'Raw Data (NEAM)'!C$58/'Population (NEAM)'!C$57*10^5</f>
        <v>0.3136269104936083</v>
      </c>
      <c r="ET2" s="14">
        <f>'Raw Data (NEAM)'!C$59/'Population (NEAM)'!C$58*10^5</f>
        <v>0</v>
      </c>
      <c r="EU2" s="14">
        <f>'Raw Data (NEAM)'!C$60/'Population (NEAM)'!C$59*10^5</f>
        <v>0</v>
      </c>
      <c r="EV2" s="14">
        <f>'Raw Data (NEAM)'!C$61/'Population (NEAM)'!C$60*10^5</f>
        <v>0</v>
      </c>
      <c r="EW2" s="14">
        <f>'Raw Data (NEAM)'!C$62/'Population (NEAM)'!C$61*10^5</f>
        <v>0.27354242168364212</v>
      </c>
      <c r="EX2" s="14">
        <f>'Raw Data (NEAM)'!C$63/'Population (NEAM)'!C$62*10^5</f>
        <v>0.26704239175129552</v>
      </c>
      <c r="EY2" s="14">
        <f>'Raw Data (NEAM)'!C$64/'Population (NEAM)'!C$63*10^5</f>
        <v>0.26421409754477992</v>
      </c>
      <c r="EZ2" s="14">
        <f>'Raw Data (NEAM)'!C$65/'Population (NEAM)'!C$64*10^5</f>
        <v>0.53403880571620188</v>
      </c>
      <c r="FA2" s="14">
        <f>'Raw Data (NEAM)'!C$66/'Population (NEAM)'!C$65*10^5</f>
        <v>0</v>
      </c>
      <c r="FB2" s="14">
        <f>'Raw Data (NEAM)'!C$67/'Population (NEAM)'!C$66*10^5</f>
        <v>0.50428924477869641</v>
      </c>
      <c r="FC2" s="14">
        <f>'Raw Data (NEAM)'!C$68/'Population (NEAM)'!C$67*10^5</f>
        <v>0</v>
      </c>
      <c r="FD2" s="14">
        <f>'Raw Data (NEAM)'!C$69/'Population (NEAM)'!C$68*10^5</f>
        <v>0</v>
      </c>
      <c r="FE2" s="14">
        <f>'Raw Data (NEAM)'!C$70/'Population (NEAM)'!C$69*10^5</f>
        <v>0.22065856209833934</v>
      </c>
      <c r="FF2" s="14">
        <f>'Raw Data (NEAM)'!C$71/'Population (NEAM)'!C$70*10^5</f>
        <v>0</v>
      </c>
      <c r="FG2" s="14">
        <f>'Raw Data (NEAM)'!C$72/'Population (NEAM)'!C$71*10^5</f>
        <v>0</v>
      </c>
      <c r="FH2" s="14"/>
    </row>
    <row r="3" spans="1:256" s="14" customFormat="1" ht="17.100000000000001" customHeight="1">
      <c r="A3" s="34">
        <v>3</v>
      </c>
      <c r="CW3" s="14">
        <f>(0*'Raw Data (NEAM)'!$C12+'Raw Data (NEAM)'!$D12+'Raw Data (NEAM)'!$E12+'Raw Data (NEAM)'!$F12+'Raw Data (NEAM)'!$G12)/('Population (NEAM)'!$D11+0*'Population (NEAM)'!$C11)*10^5</f>
        <v>0.43526485662416026</v>
      </c>
      <c r="CX3" s="14">
        <f>(0*'Raw Data (NEAM)'!$C13+'Raw Data (NEAM)'!$D13+'Raw Data (NEAM)'!$E13+'Raw Data (NEAM)'!$F13+'Raw Data (NEAM)'!$G13)/('Population (NEAM)'!$D12+0*'Population (NEAM)'!$C12)*10^5</f>
        <v>1.9388942976084789</v>
      </c>
      <c r="CY3" s="14">
        <f>(0*'Raw Data (NEAM)'!$C14+'Raw Data (NEAM)'!$D14+'Raw Data (NEAM)'!$E14+'Raw Data (NEAM)'!$F14+'Raw Data (NEAM)'!$G14)/('Population (NEAM)'!$D13+0*'Population (NEAM)'!$C13)*10^5</f>
        <v>0.64095877117800226</v>
      </c>
      <c r="CZ3" s="14">
        <f>(0*'Raw Data (NEAM)'!$C15+'Raw Data (NEAM)'!$D15+'Raw Data (NEAM)'!$E15+'Raw Data (NEAM)'!$F15+'Raw Data (NEAM)'!$G15)/('Population (NEAM)'!$D14+0*'Population (NEAM)'!$C14)*10^5</f>
        <v>0.75010538980726793</v>
      </c>
      <c r="DA3" s="14">
        <f>(0*'Raw Data (NEAM)'!$C16+'Raw Data (NEAM)'!$D16+'Raw Data (NEAM)'!$E16+'Raw Data (NEAM)'!$F16+'Raw Data (NEAM)'!$G16)/('Population (NEAM)'!$D15+0*'Population (NEAM)'!$C15)*10^5</f>
        <v>0.93522448193239827</v>
      </c>
      <c r="DB3" s="14">
        <f>(0*'Raw Data (NEAM)'!$C17+'Raw Data (NEAM)'!$D17+'Raw Data (NEAM)'!$E17+'Raw Data (NEAM)'!$F17+'Raw Data (NEAM)'!$G17)/('Population (NEAM)'!$D16+0*'Population (NEAM)'!$C16)*10^5</f>
        <v>0.37462050942395358</v>
      </c>
      <c r="DC3" s="14">
        <f>(0*'Raw Data (NEAM)'!$C18+'Raw Data (NEAM)'!$D18+'Raw Data (NEAM)'!$E18+'Raw Data (NEAM)'!$F18+'Raw Data (NEAM)'!$G18)/('Population (NEAM)'!$D17+0*'Population (NEAM)'!$C17)*10^5</f>
        <v>0.93513317792666772</v>
      </c>
      <c r="DD3" s="14">
        <f>(0*'Raw Data (NEAM)'!$C19+'Raw Data (NEAM)'!$D19+'Raw Data (NEAM)'!$E19+'Raw Data (NEAM)'!$F19+'Raw Data (NEAM)'!$G19)/('Population (NEAM)'!$D18+0*'Population (NEAM)'!$C18)*10^5</f>
        <v>0.37348007614511786</v>
      </c>
      <c r="DE3" s="14">
        <f>(0*'Raw Data (NEAM)'!$C20+'Raw Data (NEAM)'!$D20+'Raw Data (NEAM)'!$E20+'Raw Data (NEAM)'!$F20+'Raw Data (NEAM)'!$G20)/('Population (NEAM)'!$D19+0*'Population (NEAM)'!$C19)*10^5</f>
        <v>0.55958101557985462</v>
      </c>
      <c r="DF3" s="14">
        <f>(0*'Raw Data (NEAM)'!$C21+'Raw Data (NEAM)'!$D21+'Raw Data (NEAM)'!$E21+'Raw Data (NEAM)'!$F21+'Raw Data (NEAM)'!$G21)/('Population (NEAM)'!$D20+0*'Population (NEAM)'!$C20)*10^5</f>
        <v>0.74562041210440178</v>
      </c>
      <c r="DG3" s="14">
        <f>(0*'Raw Data (NEAM)'!$C22+'Raw Data (NEAM)'!$D22+'Raw Data (NEAM)'!$E22+'Raw Data (NEAM)'!$F22+'Raw Data (NEAM)'!$G22)/('Population (NEAM)'!$D21+0*'Population (NEAM)'!$C21)*10^5</f>
        <v>0.69833742096413476</v>
      </c>
      <c r="DH3" s="14">
        <f>(0*'Raw Data (NEAM)'!$C23+'Raw Data (NEAM)'!$D23+'Raw Data (NEAM)'!$E23+'Raw Data (NEAM)'!$F23+'Raw Data (NEAM)'!$G23)/('Population (NEAM)'!$D22+0*'Population (NEAM)'!$C22)*10^5</f>
        <v>0.82054511043568945</v>
      </c>
      <c r="DI3" s="14">
        <f>(0*'Raw Data (NEAM)'!$C24+'Raw Data (NEAM)'!$D24+'Raw Data (NEAM)'!$E24+'Raw Data (NEAM)'!$F24+'Raw Data (NEAM)'!$G24)/('Population (NEAM)'!$D23+0*'Population (NEAM)'!$C23)*10^5</f>
        <v>0.77451531102916138</v>
      </c>
      <c r="DJ3" s="14">
        <f>(0*'Raw Data (NEAM)'!$C25+'Raw Data (NEAM)'!$D25+'Raw Data (NEAM)'!$E25+'Raw Data (NEAM)'!$F25+'Raw Data (NEAM)'!$G25)/('Population (NEAM)'!$D24+0*'Population (NEAM)'!$C24)*10^5</f>
        <v>0.87943265571483764</v>
      </c>
      <c r="DK3" s="14">
        <f>(0*'Raw Data (NEAM)'!$C26+'Raw Data (NEAM)'!$D26+'Raw Data (NEAM)'!$E26+'Raw Data (NEAM)'!$F26+'Raw Data (NEAM)'!$G26)/('Population (NEAM)'!$D25+0*'Population (NEAM)'!$C25)*10^5</f>
        <v>0.69570245807679598</v>
      </c>
      <c r="DL3" s="14">
        <f>(0*'Raw Data (NEAM)'!$C27+'Raw Data (NEAM)'!$D27+'Raw Data (NEAM)'!$E27+'Raw Data (NEAM)'!$F27+'Raw Data (NEAM)'!$G27)/('Population (NEAM)'!$D26+0*'Population (NEAM)'!$C26)*10^5</f>
        <v>1.1921507838669572</v>
      </c>
      <c r="DM3" s="14">
        <f>(0*'Raw Data (NEAM)'!$C28+'Raw Data (NEAM)'!$D28+'Raw Data (NEAM)'!$E28+'Raw Data (NEAM)'!$F28+'Raw Data (NEAM)'!$G28)/('Population (NEAM)'!$D27+0*'Population (NEAM)'!$C27)*10^5</f>
        <v>0.88462240278179871</v>
      </c>
      <c r="DN3" s="14">
        <f>(0*'Raw Data (NEAM)'!$C29+'Raw Data (NEAM)'!$D29+'Raw Data (NEAM)'!$E29+'Raw Data (NEAM)'!$F29+'Raw Data (NEAM)'!$G29)/('Population (NEAM)'!$D28+0*'Population (NEAM)'!$C28)*10^5</f>
        <v>0.60416383917989935</v>
      </c>
      <c r="DO3" s="14">
        <f>(0*'Raw Data (NEAM)'!$C30+'Raw Data (NEAM)'!$D30+'Raw Data (NEAM)'!$E30+'Raw Data (NEAM)'!$F30+'Raw Data (NEAM)'!$G30)/('Population (NEAM)'!$D29+0*'Population (NEAM)'!$C29)*10^5</f>
        <v>1.0414110267770034</v>
      </c>
      <c r="DP3" s="14">
        <f>(0*'Raw Data (NEAM)'!$C31+'Raw Data (NEAM)'!$D31+'Raw Data (NEAM)'!$E31+'Raw Data (NEAM)'!$F31+'Raw Data (NEAM)'!$G31)/('Population (NEAM)'!$D30+0*'Population (NEAM)'!$C30)*10^5</f>
        <v>0.77701621555140243</v>
      </c>
      <c r="DQ3" s="14">
        <f>(0*'Raw Data (NEAM)'!$C32+'Raw Data (NEAM)'!$D32+'Raw Data (NEAM)'!$E32+'Raw Data (NEAM)'!$F32+'Raw Data (NEAM)'!$G32)/('Population (NEAM)'!$D31+0*'Population (NEAM)'!$C31)*10^5</f>
        <v>0.95728811254619361</v>
      </c>
      <c r="DR3" s="14">
        <f>(0*'Raw Data (NEAM)'!$C33+'Raw Data (NEAM)'!$D33+'Raw Data (NEAM)'!$E33+'Raw Data (NEAM)'!$F33+'Raw Data (NEAM)'!$G33)/('Population (NEAM)'!$D32+0*'Population (NEAM)'!$C32)*10^5</f>
        <v>0.82835546920041836</v>
      </c>
      <c r="DS3" s="14">
        <f>(0*'Raw Data (NEAM)'!$C34+'Raw Data (NEAM)'!$D34+'Raw Data (NEAM)'!$E34+'Raw Data (NEAM)'!$F34+'Raw Data (NEAM)'!$G34)/('Population (NEAM)'!$D33+0*'Population (NEAM)'!$C33)*10^5</f>
        <v>0.71409658070562443</v>
      </c>
      <c r="DT3" s="14">
        <f>(0*'Raw Data (NEAM)'!$C35+'Raw Data (NEAM)'!$D35+'Raw Data (NEAM)'!$E35+'Raw Data (NEAM)'!$F35+'Raw Data (NEAM)'!$G35)/('Population (NEAM)'!$D34+0*'Population (NEAM)'!$C34)*10^5</f>
        <v>1.2832590515540931</v>
      </c>
      <c r="DU3" s="14">
        <f>(0*'Raw Data (NEAM)'!$C36+'Raw Data (NEAM)'!$D36+'Raw Data (NEAM)'!$E36+'Raw Data (NEAM)'!$F36+'Raw Data (NEAM)'!$G36)/('Population (NEAM)'!$D35+0*'Population (NEAM)'!$C35)*10^5</f>
        <v>0.95135468530956535</v>
      </c>
      <c r="DV3" s="14">
        <f>(0*'Raw Data (NEAM)'!$C37+'Raw Data (NEAM)'!$D37+'Raw Data (NEAM)'!$E37+'Raw Data (NEAM)'!$F37+'Raw Data (NEAM)'!$G37)/('Population (NEAM)'!$D36+0*'Population (NEAM)'!$C36)*10^5</f>
        <v>1.1008314148517404</v>
      </c>
      <c r="DW3" s="14">
        <f>(0*'Raw Data (NEAM)'!$C38+'Raw Data (NEAM)'!$D38+'Raw Data (NEAM)'!$E38+'Raw Data (NEAM)'!$F38+'Raw Data (NEAM)'!$G38)/('Population (NEAM)'!$D37+0*'Population (NEAM)'!$C37)*10^5</f>
        <v>0.87998898535386805</v>
      </c>
      <c r="DX3" s="14">
        <f>(0*'Raw Data (NEAM)'!$C39+'Raw Data (NEAM)'!$D39+'Raw Data (NEAM)'!$E39+'Raw Data (NEAM)'!$F39+'Raw Data (NEAM)'!$G39)/('Population (NEAM)'!$D38+0*'Population (NEAM)'!$C38)*10^5</f>
        <v>1.0137972311761405</v>
      </c>
      <c r="DY3" s="14">
        <f>(0*'Raw Data (NEAM)'!$C40+'Raw Data (NEAM)'!$D40+'Raw Data (NEAM)'!$E40+'Raw Data (NEAM)'!$F40+'Raw Data (NEAM)'!$G40)/('Population (NEAM)'!$D39+0*'Population (NEAM)'!$C39)*10^5</f>
        <v>0.90412245730456353</v>
      </c>
      <c r="DZ3" s="14">
        <f>(0*'Raw Data (NEAM)'!$C41+'Raw Data (NEAM)'!$D41+'Raw Data (NEAM)'!$E41+'Raw Data (NEAM)'!$F41+'Raw Data (NEAM)'!$G41)/('Population (NEAM)'!$D40+0*'Population (NEAM)'!$C40)*10^5</f>
        <v>0.86700539253708575</v>
      </c>
      <c r="EA3" s="14">
        <f>(0*'Raw Data (NEAM)'!$C42+'Raw Data (NEAM)'!$D42+'Raw Data (NEAM)'!$E42+'Raw Data (NEAM)'!$F42+'Raw Data (NEAM)'!$G42)/('Population (NEAM)'!$D41+0*'Population (NEAM)'!$C41)*10^5</f>
        <v>0.77883855762401411</v>
      </c>
      <c r="EB3" s="14">
        <f>(0*'Raw Data (NEAM)'!$C43+'Raw Data (NEAM)'!$D43+'Raw Data (NEAM)'!$E43+'Raw Data (NEAM)'!$F43+'Raw Data (NEAM)'!$G43)/('Population (NEAM)'!$D42+0*'Population (NEAM)'!$C42)*10^5</f>
        <v>1.0720894379892749</v>
      </c>
      <c r="EC3" s="14">
        <f>(0*'Raw Data (NEAM)'!$C44+'Raw Data (NEAM)'!$D44+'Raw Data (NEAM)'!$E44+'Raw Data (NEAM)'!$F44+'Raw Data (NEAM)'!$G44)/('Population (NEAM)'!$D43+0*'Population (NEAM)'!$C43)*10^5</f>
        <v>0.37865963365468053</v>
      </c>
      <c r="ED3" s="14">
        <f>(0*'Raw Data (NEAM)'!$C45+'Raw Data (NEAM)'!$D45+'Raw Data (NEAM)'!$E45+'Raw Data (NEAM)'!$F45+'Raw Data (NEAM)'!$G45)/('Population (NEAM)'!$D44+0*'Population (NEAM)'!$C44)*10^5</f>
        <v>0.75208515986615476</v>
      </c>
      <c r="EE3" s="14">
        <f>(0*'Raw Data (NEAM)'!$C46+'Raw Data (NEAM)'!$D46+'Raw Data (NEAM)'!$E46+'Raw Data (NEAM)'!$F46+'Raw Data (NEAM)'!$G46)/('Population (NEAM)'!$D45+0*'Population (NEAM)'!$C45)*10^5</f>
        <v>1.0510923845488758</v>
      </c>
      <c r="EF3" s="14">
        <f>(0*'Raw Data (NEAM)'!$C47+'Raw Data (NEAM)'!$D47+'Raw Data (NEAM)'!$E47+'Raw Data (NEAM)'!$F47+'Raw Data (NEAM)'!$G47)/('Population (NEAM)'!$D46+0*'Population (NEAM)'!$C46)*10^5</f>
        <v>0.83362737644429741</v>
      </c>
      <c r="EG3" s="14">
        <f>(0*'Raw Data (NEAM)'!$C48+'Raw Data (NEAM)'!$D48+'Raw Data (NEAM)'!$E48+'Raw Data (NEAM)'!$F48+'Raw Data (NEAM)'!$G48)/('Population (NEAM)'!$D47+0*'Population (NEAM)'!$C47)*10^5</f>
        <v>0.5368480416722925</v>
      </c>
      <c r="EH3" s="14">
        <f>(0*'Raw Data (NEAM)'!$C49+'Raw Data (NEAM)'!$D49+'Raw Data (NEAM)'!$E49+'Raw Data (NEAM)'!$F49+'Raw Data (NEAM)'!$G49)/('Population (NEAM)'!$D48+0*'Population (NEAM)'!$C48)*10^5</f>
        <v>0.78591603878196992</v>
      </c>
      <c r="EI3" s="14">
        <f>(0*'Raw Data (NEAM)'!$C50+'Raw Data (NEAM)'!$D50+'Raw Data (NEAM)'!$E50+'Raw Data (NEAM)'!$F50+'Raw Data (NEAM)'!$G50)/('Population (NEAM)'!$D49+0*'Population (NEAM)'!$C49)*10^5</f>
        <v>0.72497627192938441</v>
      </c>
      <c r="EJ3" s="14">
        <f>(0*'Raw Data (NEAM)'!$C51+'Raw Data (NEAM)'!$D51+'Raw Data (NEAM)'!$E51+'Raw Data (NEAM)'!$F51+'Raw Data (NEAM)'!$G51)/('Population (NEAM)'!$D50+0*'Population (NEAM)'!$C50)*10^5</f>
        <v>0.24663913686101893</v>
      </c>
      <c r="EK3" s="14">
        <f>(0*'Raw Data (NEAM)'!$C52+'Raw Data (NEAM)'!$D52+'Raw Data (NEAM)'!$E52+'Raw Data (NEAM)'!$F52+'Raw Data (NEAM)'!$G52)/('Population (NEAM)'!$D51+0*'Population (NEAM)'!$C51)*10^5</f>
        <v>0.33143264719787657</v>
      </c>
      <c r="EL3" s="14">
        <f>(0*'Raw Data (NEAM)'!$C53+'Raw Data (NEAM)'!$D53+'Raw Data (NEAM)'!$E53+'Raw Data (NEAM)'!$F53+'Raw Data (NEAM)'!$G53)/('Population (NEAM)'!$D52+0*'Population (NEAM)'!$C52)*10^5</f>
        <v>0.24303188301248779</v>
      </c>
      <c r="EM3" s="14">
        <f>(0*'Raw Data (NEAM)'!$C54+'Raw Data (NEAM)'!$D54+'Raw Data (NEAM)'!$E54+'Raw Data (NEAM)'!$F54+'Raw Data (NEAM)'!$G54)/('Population (NEAM)'!$D53+0*'Population (NEAM)'!$C53)*10^5</f>
        <v>0.1600128125459262</v>
      </c>
      <c r="EN3" s="14">
        <f>(0*'Raw Data (NEAM)'!$C55+'Raw Data (NEAM)'!$D55+'Raw Data (NEAM)'!$E55+'Raw Data (NEAM)'!$F55+'Raw Data (NEAM)'!$G55)/('Population (NEAM)'!$D54+0*'Population (NEAM)'!$C54)*10^5</f>
        <v>0.39988118730162903</v>
      </c>
      <c r="EO3" s="14">
        <f>(0*'Raw Data (NEAM)'!$C56+'Raw Data (NEAM)'!$D56+'Raw Data (NEAM)'!$E56+'Raw Data (NEAM)'!$F56+'Raw Data (NEAM)'!$G56)/('Population (NEAM)'!$D55+0*'Population (NEAM)'!$C55)*10^5</f>
        <v>0.24233340509363974</v>
      </c>
      <c r="EP3" s="14">
        <f>(0*'Raw Data (NEAM)'!$C57+'Raw Data (NEAM)'!$D57+'Raw Data (NEAM)'!$E57+'Raw Data (NEAM)'!$F57+'Raw Data (NEAM)'!$G57)/('Population (NEAM)'!$D56+0*'Population (NEAM)'!$C56)*10^5</f>
        <v>8.2604508932426185E-2</v>
      </c>
      <c r="EQ3" s="14">
        <f>(0*'Raw Data (NEAM)'!$C58+'Raw Data (NEAM)'!$D58+'Raw Data (NEAM)'!$E58+'Raw Data (NEAM)'!$F58+'Raw Data (NEAM)'!$G58)/('Population (NEAM)'!$D57+0*'Population (NEAM)'!$C57)*10^5</f>
        <v>8.3445046780461454E-2</v>
      </c>
      <c r="ER3" s="14">
        <f>(0*'Raw Data (NEAM)'!$C59+'Raw Data (NEAM)'!$D59+'Raw Data (NEAM)'!$E59+'Raw Data (NEAM)'!$F59+'Raw Data (NEAM)'!$G59)/('Population (NEAM)'!$D58+0*'Population (NEAM)'!$C58)*10^5</f>
        <v>0.33013665040994017</v>
      </c>
      <c r="ES3" s="14">
        <f>(0*'Raw Data (NEAM)'!$C60+'Raw Data (NEAM)'!$D60+'Raw Data (NEAM)'!$E60+'Raw Data (NEAM)'!$F60+'Raw Data (NEAM)'!$G60)/('Population (NEAM)'!$D59+0*'Population (NEAM)'!$C59)*10^5</f>
        <v>0.32291281567906405</v>
      </c>
      <c r="ET3" s="14">
        <f>(0*'Raw Data (NEAM)'!$C61+'Raw Data (NEAM)'!$D61+'Raw Data (NEAM)'!$E61+'Raw Data (NEAM)'!$F61+'Raw Data (NEAM)'!$G61)/('Population (NEAM)'!$D60+0*'Population (NEAM)'!$C60)*10^5</f>
        <v>0.31126215418405051</v>
      </c>
      <c r="EU3" s="14">
        <f>(0*'Raw Data (NEAM)'!$C62+'Raw Data (NEAM)'!$D62+'Raw Data (NEAM)'!$E62+'Raw Data (NEAM)'!$F62+'Raw Data (NEAM)'!$G62)/('Population (NEAM)'!$D61+0*'Population (NEAM)'!$C61)*10^5</f>
        <v>0.2236882268091846</v>
      </c>
      <c r="EV3" s="14">
        <f>(0*'Raw Data (NEAM)'!$C63+'Raw Data (NEAM)'!$D63+'Raw Data (NEAM)'!$E63+'Raw Data (NEAM)'!$F63+'Raw Data (NEAM)'!$G63)/('Population (NEAM)'!$D62+0*'Population (NEAM)'!$C62)*10^5</f>
        <v>0.28910979768530026</v>
      </c>
      <c r="EW3" s="14">
        <f>(0*'Raw Data (NEAM)'!$C64+'Raw Data (NEAM)'!$D64+'Raw Data (NEAM)'!$E64+'Raw Data (NEAM)'!$F64+'Raw Data (NEAM)'!$G64)/('Population (NEAM)'!$D63+0*'Population (NEAM)'!$C63)*10^5</f>
        <v>0.13964710673398736</v>
      </c>
      <c r="EX3" s="14">
        <f>(0*'Raw Data (NEAM)'!$C65+'Raw Data (NEAM)'!$D65+'Raw Data (NEAM)'!$E65+'Raw Data (NEAM)'!$F65+'Raw Data (NEAM)'!$G65)/('Population (NEAM)'!$D64+0*'Population (NEAM)'!$C64)*10^5</f>
        <v>0.20431069830270729</v>
      </c>
      <c r="EY3" s="14">
        <f>(0*'Raw Data (NEAM)'!$C66+'Raw Data (NEAM)'!$D66+'Raw Data (NEAM)'!$E66+'Raw Data (NEAM)'!$F66+'Raw Data (NEAM)'!$G66)/('Population (NEAM)'!$D65+0*'Population (NEAM)'!$C65)*10^5</f>
        <v>0</v>
      </c>
      <c r="EZ3" s="14">
        <f>(0*'Raw Data (NEAM)'!$C67+'Raw Data (NEAM)'!$D67+'Raw Data (NEAM)'!$E67+'Raw Data (NEAM)'!$F67+'Raw Data (NEAM)'!$G67)/('Population (NEAM)'!$D66+0*'Population (NEAM)'!$C66)*10^5</f>
        <v>0.2680320792585868</v>
      </c>
      <c r="FA3" s="14">
        <f>(0*'Raw Data (NEAM)'!$C68+'Raw Data (NEAM)'!$D68+'Raw Data (NEAM)'!$E68+'Raw Data (NEAM)'!$F68+'Raw Data (NEAM)'!$G68)/('Population (NEAM)'!$D67+0*'Population (NEAM)'!$C67)*10^5</f>
        <v>0.19738314817291727</v>
      </c>
      <c r="FB3" s="14">
        <f>(0*'Raw Data (NEAM)'!$C69+'Raw Data (NEAM)'!$D69+'Raw Data (NEAM)'!$E69+'Raw Data (NEAM)'!$F69+'Raw Data (NEAM)'!$G69)/('Population (NEAM)'!$D68+0*'Population (NEAM)'!$C68)*10^5</f>
        <v>0</v>
      </c>
      <c r="FC3" s="14">
        <f>(0*'Raw Data (NEAM)'!$C70+'Raw Data (NEAM)'!$D70+'Raw Data (NEAM)'!$E70+'Raw Data (NEAM)'!$F70+'Raw Data (NEAM)'!$G70)/('Population (NEAM)'!$D69+0*'Population (NEAM)'!$C69)*10^5</f>
        <v>0.12407680575132721</v>
      </c>
      <c r="FD3" s="14">
        <f>(0*'Raw Data (NEAM)'!$C71+'Raw Data (NEAM)'!$D71+'Raw Data (NEAM)'!$E71+'Raw Data (NEAM)'!$F71+'Raw Data (NEAM)'!$G71)/('Population (NEAM)'!$D70+0*'Population (NEAM)'!$C70)*10^5</f>
        <v>0.11864074555410566</v>
      </c>
      <c r="FE3" s="14">
        <f>(0*'Raw Data (NEAM)'!$C72+'Raw Data (NEAM)'!$D72+'Raw Data (NEAM)'!$E72+'Raw Data (NEAM)'!$F72+'Raw Data (NEAM)'!$G72)/('Population (NEAM)'!$D71+0*'Population (NEAM)'!$C71)*10^5</f>
        <v>5.7186621901207789E-2</v>
      </c>
      <c r="FF3" s="14">
        <f>(0*'Raw Data (NEAM)'!$C73+'Raw Data (NEAM)'!$D73+'Raw Data (NEAM)'!$E73+'Raw Data (NEAM)'!$F73+'Raw Data (NEAM)'!$G73)/('Population (NEAM)'!$D72+0*'Population (NEAM)'!$C72)*10^5</f>
        <v>0.11363434468979634</v>
      </c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14" customFormat="1" ht="17.100000000000001" customHeight="1">
      <c r="A4" s="34">
        <v>7.5</v>
      </c>
      <c r="CS4" s="14">
        <f>'Raw Data (NEAM)'!I$12/'Population (NEAM)'!E$11*10^5</f>
        <v>0</v>
      </c>
      <c r="CT4" s="14">
        <f>'Raw Data (NEAM)'!I$13/'Population (NEAM)'!E$12*10^5</f>
        <v>0.32122383712152602</v>
      </c>
      <c r="CU4" s="14">
        <f>'Raw Data (NEAM)'!I$14/'Population (NEAM)'!E$13*10^5</f>
        <v>0.16043543460435097</v>
      </c>
      <c r="CV4" s="14">
        <f>'Raw Data (NEAM)'!I$15/'Population (NEAM)'!E$14*10^5</f>
        <v>0.28456181038223766</v>
      </c>
      <c r="CW4" s="14">
        <f>'Raw Data (NEAM)'!I$16/'Population (NEAM)'!E$15*10^5</f>
        <v>0.42956925658744455</v>
      </c>
      <c r="CX4" s="14">
        <f>'Raw Data (NEAM)'!I$17/'Population (NEAM)'!E$16*10^5</f>
        <v>0.57663891591883809</v>
      </c>
      <c r="CY4" s="14">
        <f>'Raw Data (NEAM)'!I$18/'Population (NEAM)'!E$17*10^5</f>
        <v>0.72557251299137582</v>
      </c>
      <c r="CZ4" s="14">
        <f>'Raw Data (NEAM)'!I$19/'Population (NEAM)'!E$18*10^5</f>
        <v>0.29215035810330142</v>
      </c>
      <c r="DA4" s="14">
        <f>'Raw Data (NEAM)'!I$20/'Population (NEAM)'!E$19*10^5</f>
        <v>0.44118036335614724</v>
      </c>
      <c r="DB4" s="14">
        <f>'Raw Data (NEAM)'!I$21/'Population (NEAM)'!E$20*10^5</f>
        <v>0.1480566820201446</v>
      </c>
      <c r="DC4" s="14">
        <f>'Raw Data (NEAM)'!I$22/'Population (NEAM)'!E$21*10^5</f>
        <v>0.57304751251535768</v>
      </c>
      <c r="DD4" s="14">
        <f>'Raw Data (NEAM)'!I$23/'Population (NEAM)'!E$22*10^5</f>
        <v>0.27751999254026261</v>
      </c>
      <c r="DE4" s="14">
        <f>'Raw Data (NEAM)'!I$24/'Population (NEAM)'!E$23*10^5</f>
        <v>0.40361466531195644</v>
      </c>
      <c r="DF4" s="14">
        <f>'Raw Data (NEAM)'!I$25/'Population (NEAM)'!E$24*10^5</f>
        <v>0</v>
      </c>
      <c r="DG4" s="14">
        <f>'Raw Data (NEAM)'!I$26/'Population (NEAM)'!E$25*10^5</f>
        <v>0.12680619575072438</v>
      </c>
      <c r="DH4" s="14">
        <f>'Raw Data (NEAM)'!I$27/'Population (NEAM)'!E$26*10^5</f>
        <v>0.12327790019273266</v>
      </c>
      <c r="DI4" s="14">
        <f>'Raw Data (NEAM)'!I$28/'Population (NEAM)'!E$27*10^5</f>
        <v>0.11992509957980643</v>
      </c>
      <c r="DJ4" s="14">
        <f>'Raw Data (NEAM)'!I$29/'Population (NEAM)'!E$28*10^5</f>
        <v>0.23352340581744169</v>
      </c>
      <c r="DK4" s="14">
        <f>'Raw Data (NEAM)'!I$30/'Population (NEAM)'!E$29*10^5</f>
        <v>0.34126020112056199</v>
      </c>
      <c r="DL4" s="14">
        <f>'Raw Data (NEAM)'!I$31/'Population (NEAM)'!E$30*10^5</f>
        <v>0.33266652177191497</v>
      </c>
      <c r="DM4" s="14">
        <f>'Raw Data (NEAM)'!I$32/'Population (NEAM)'!E$31*10^5</f>
        <v>0.53751882471551982</v>
      </c>
      <c r="DN4" s="14">
        <f>'Raw Data (NEAM)'!I$33/'Population (NEAM)'!E$32*10^5</f>
        <v>0.20510302268426098</v>
      </c>
      <c r="DO4" s="14">
        <f>'Raw Data (NEAM)'!I$34/'Population (NEAM)'!E$33*10^5</f>
        <v>0.29218186201618068</v>
      </c>
      <c r="DP4" s="14">
        <f>'Raw Data (NEAM)'!I$35/'Population (NEAM)'!E$34*10^5</f>
        <v>0.18716571034346965</v>
      </c>
      <c r="DQ4" s="14">
        <f>'Raw Data (NEAM)'!I$36/'Population (NEAM)'!E$35*10^5</f>
        <v>0.53860286094708598</v>
      </c>
      <c r="DR4" s="14">
        <f>'Raw Data (NEAM)'!I$37/'Population (NEAM)'!E$36*10^5</f>
        <v>0.42527135204105415</v>
      </c>
      <c r="DS4" s="14">
        <f>'Raw Data (NEAM)'!I$38/'Population (NEAM)'!E$37*10^5</f>
        <v>0.57616942515461222</v>
      </c>
      <c r="DT4" s="14">
        <f>'Raw Data (NEAM)'!I$39/'Population (NEAM)'!E$38*10^5</f>
        <v>0.31943514411240659</v>
      </c>
      <c r="DU4" s="14">
        <f>'Raw Data (NEAM)'!I$40/'Population (NEAM)'!E$39*10^5</f>
        <v>0.46305855096770088</v>
      </c>
      <c r="DV4" s="14">
        <f>'Raw Data (NEAM)'!I$41/'Population (NEAM)'!E$40*10^5</f>
        <v>0.43638648714696332</v>
      </c>
      <c r="DW4" s="14">
        <f>'Raw Data (NEAM)'!I$42/'Population (NEAM)'!E$41*10^5</f>
        <v>0.28008626825113897</v>
      </c>
      <c r="DX4" s="14">
        <f>'Raw Data (NEAM)'!I$43/'Population (NEAM)'!E$42*10^5</f>
        <v>0.40481222966892316</v>
      </c>
      <c r="DY4" s="14">
        <f>'Raw Data (NEAM)'!I$44/'Population (NEAM)'!E$43*10^5</f>
        <v>0.39226929276487799</v>
      </c>
      <c r="DZ4" s="14">
        <f>'Raw Data (NEAM)'!I$45/'Population (NEAM)'!E$44*10^5</f>
        <v>0.25490955321537395</v>
      </c>
      <c r="EA4" s="14">
        <f>'Raw Data (NEAM)'!I$46/'Population (NEAM)'!E$45*10^5</f>
        <v>0.43776918427140854</v>
      </c>
      <c r="EB4" s="14">
        <f>'Raw Data (NEAM)'!I$47/'Population (NEAM)'!E$46*10^5</f>
        <v>0.18487236060966025</v>
      </c>
      <c r="EC4" s="14">
        <f>'Raw Data (NEAM)'!I$48/'Population (NEAM)'!E$47*10^5</f>
        <v>0.12204457170276024</v>
      </c>
      <c r="ED4" s="14">
        <f>'Raw Data (NEAM)'!I$49/'Population (NEAM)'!E$48*10^5</f>
        <v>0.48406167926018673</v>
      </c>
      <c r="EE4" s="14">
        <f>'Raw Data (NEAM)'!I$50/'Population (NEAM)'!E$49*10^5</f>
        <v>0.18033232217393644</v>
      </c>
      <c r="EF4" s="14">
        <f>'Raw Data (NEAM)'!I$51/'Population (NEAM)'!E$50*10^5</f>
        <v>0.36384320519084912</v>
      </c>
      <c r="EG4" s="14">
        <f>'Raw Data (NEAM)'!I$52/'Population (NEAM)'!E$51*10^5</f>
        <v>0.12170929705188925</v>
      </c>
      <c r="EH4" s="14">
        <f>'Raw Data (NEAM)'!I$53/'Population (NEAM)'!E$52*10^5</f>
        <v>6.1530488323122336E-2</v>
      </c>
      <c r="EI4" s="14">
        <f>'Raw Data (NEAM)'!I$54/'Population (NEAM)'!E$53*10^5</f>
        <v>0.2507817541252047</v>
      </c>
      <c r="EJ4" s="14">
        <f>'Raw Data (NEAM)'!I$55/'Population (NEAM)'!E$54*10^5</f>
        <v>0.19080080867488344</v>
      </c>
      <c r="EK4" s="14">
        <f>'Raw Data (NEAM)'!I$56/'Population (NEAM)'!E$55*10^5</f>
        <v>0.19213012835259627</v>
      </c>
      <c r="EL4" s="14">
        <f>'Raw Data (NEAM)'!I$57/'Population (NEAM)'!E$56*10^5</f>
        <v>6.3401010784562659E-2</v>
      </c>
      <c r="EM4" s="14">
        <f>'Raw Data (NEAM)'!I$58/'Population (NEAM)'!E$57*10^5</f>
        <v>0.43953565996134925</v>
      </c>
      <c r="EN4" s="14">
        <f>'Raw Data (NEAM)'!I$59/'Population (NEAM)'!E$58*10^5</f>
        <v>0.12469540264323203</v>
      </c>
      <c r="EO4" s="14">
        <f>'Raw Data (NEAM)'!I$60/'Population (NEAM)'!E$59*10^5</f>
        <v>0.24972215288964117</v>
      </c>
      <c r="EP4" s="14">
        <f>'Raw Data (NEAM)'!I$61/'Population (NEAM)'!E$60*10^5</f>
        <v>0.24957431980078976</v>
      </c>
      <c r="EQ4" s="14">
        <f>'Raw Data (NEAM)'!I$62/'Population (NEAM)'!E$61*10^5</f>
        <v>0</v>
      </c>
      <c r="ER4" s="14">
        <f>'Raw Data (NEAM)'!I$63/'Population (NEAM)'!E$62*10^5</f>
        <v>6.3111388021442144E-2</v>
      </c>
      <c r="ES4" s="14">
        <f>'Raw Data (NEAM)'!I$64/'Population (NEAM)'!E$63*10^5</f>
        <v>0.37484772514005671</v>
      </c>
      <c r="ET4" s="14">
        <f>'Raw Data (NEAM)'!I$65/'Population (NEAM)'!E$64*10^5</f>
        <v>0.18276550193684826</v>
      </c>
      <c r="EU4" s="14">
        <f>'Raw Data (NEAM)'!I$66/'Population (NEAM)'!E$65*10^5</f>
        <v>0.17708473476224815</v>
      </c>
      <c r="EV4" s="14">
        <f>'Raw Data (NEAM)'!I$67/'Population (NEAM)'!E$66*10^5</f>
        <v>0.11361640975440052</v>
      </c>
      <c r="EW4" s="14">
        <f>'Raw Data (NEAM)'!I$68/'Population (NEAM)'!E$67*10^5</f>
        <v>0.11084813929620575</v>
      </c>
      <c r="EX4" s="14">
        <f>'Raw Data (NEAM)'!I69/'Population (NEAM)'!E68*10^5</f>
        <v>5.3910668286725381E-2</v>
      </c>
      <c r="EY4" s="14">
        <f>'Raw Data (NEAM)'!I$70/'Population (NEAM)'!E$69*10^5</f>
        <v>0.26505684287126069</v>
      </c>
      <c r="EZ4" s="14">
        <f>'Raw Data (NEAM)'!I$71/'Population (NEAM)'!E$70*10^5</f>
        <v>0.10482505372035043</v>
      </c>
      <c r="FA4" s="14">
        <f>'Raw Data (NEAM)'!I$72/'Population (NEAM)'!E$71*10^5</f>
        <v>0.10372325622899124</v>
      </c>
      <c r="FB4" s="14">
        <f>'Raw Data (NEAM)'!I73/'Population (NEAM)'!E72*10^5</f>
        <v>0.20249096692858806</v>
      </c>
      <c r="FC4" s="36">
        <f>'Raw Data (NEAM)'!I74/'Population (NEAM)'!E73*10^5</f>
        <v>0.16216023377019301</v>
      </c>
      <c r="FD4" s="36">
        <f>'Raw Data (NEAM)'!I75/'Population (NEAM)'!E74*10^5</f>
        <v>0.21153645804412333</v>
      </c>
      <c r="FE4" s="36">
        <f>'Raw Data (NEAM)'!I76/'Population (NEAM)'!E75*10^5</f>
        <v>0.10237363510350998</v>
      </c>
      <c r="FF4" s="36">
        <f>'Raw Data (NEAM)'!I77/'Population (NEAM)'!E76*10^5</f>
        <v>9.9301759676832357E-2</v>
      </c>
      <c r="FG4" s="36">
        <f>'Raw Data (NEAM)'!I78/'Population (NEAM)'!E77*10^5</f>
        <v>0.14462061914015328</v>
      </c>
      <c r="FH4" s="36">
        <f>'Raw Data (NEAM)'!I79/'Population (NEAM)'!E78*10^5</f>
        <v>0.28210283212436599</v>
      </c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14" customFormat="1" ht="17.100000000000001" customHeight="1">
      <c r="A5" s="34">
        <v>12.5</v>
      </c>
      <c r="CN5" s="14">
        <f>'Raw Data (NEAM)'!J12/'Population (NEAM)'!F11*10^5</f>
        <v>0.172424198011949</v>
      </c>
      <c r="CO5" s="14">
        <f>'Raw Data (NEAM)'!J13/'Population (NEAM)'!F12*10^5</f>
        <v>0.17020088810823414</v>
      </c>
      <c r="CP5" s="14">
        <f>'Raw Data (NEAM)'!J14/'Population (NEAM)'!F13*10^5</f>
        <v>0</v>
      </c>
      <c r="CQ5" s="14">
        <f>'Raw Data (NEAM)'!J15/'Population (NEAM)'!F14*10^5</f>
        <v>0.14899368177393069</v>
      </c>
      <c r="CR5" s="14">
        <f>'Raw Data (NEAM)'!J16/'Population (NEAM)'!F15*10^5</f>
        <v>0</v>
      </c>
      <c r="CS5" s="14">
        <f>'Raw Data (NEAM)'!J17/'Population (NEAM)'!F16*10^5</f>
        <v>0</v>
      </c>
      <c r="CT5" s="14">
        <f>'Raw Data (NEAM)'!J18/'Population (NEAM)'!F17*10^5</f>
        <v>0</v>
      </c>
      <c r="CU5" s="14">
        <f>'Raw Data (NEAM)'!J19/'Population (NEAM)'!F18*10^5</f>
        <v>0</v>
      </c>
      <c r="CV5" s="14">
        <f>'Raw Data (NEAM)'!J20/'Population (NEAM)'!F19*10^5</f>
        <v>0.28955339140133562</v>
      </c>
      <c r="CW5" s="14">
        <f>'Raw Data (NEAM)'!J21/'Population (NEAM)'!F20*10^5</f>
        <v>0.14396339874550293</v>
      </c>
      <c r="CX5" s="14">
        <f>'Raw Data (NEAM)'!J22/'Population (NEAM)'!F21*10^5</f>
        <v>0</v>
      </c>
      <c r="CY5" s="14">
        <f>'Raw Data (NEAM)'!J23/'Population (NEAM)'!F22*10^5</f>
        <v>0</v>
      </c>
      <c r="CZ5" s="14">
        <f>'Raw Data (NEAM)'!J24/'Population (NEAM)'!F23*10^5</f>
        <v>0.13732012094057691</v>
      </c>
      <c r="DA5" s="14">
        <f>'Raw Data (NEAM)'!J25/'Population (NEAM)'!F24*10^5</f>
        <v>0</v>
      </c>
      <c r="DB5" s="14">
        <f>'Raw Data (NEAM)'!J26/'Population (NEAM)'!F25*10^5</f>
        <v>0</v>
      </c>
      <c r="DC5" s="14">
        <f>'Raw Data (NEAM)'!J27/'Population (NEAM)'!F26*10^5</f>
        <v>0.13125705670751123</v>
      </c>
      <c r="DD5" s="14">
        <f>'Raw Data (NEAM)'!J28/'Population (NEAM)'!F27*10^5</f>
        <v>0.12934759916627711</v>
      </c>
      <c r="DE5" s="14">
        <f>'Raw Data (NEAM)'!J29/'Population (NEAM)'!F28*10^5</f>
        <v>0.12750281653721729</v>
      </c>
      <c r="DF5" s="14">
        <f>'Raw Data (NEAM)'!J30/'Population (NEAM)'!F29*10^5</f>
        <v>0</v>
      </c>
      <c r="DG5" s="14">
        <f>'Raw Data (NEAM)'!J31/'Population (NEAM)'!F30*10^5</f>
        <v>0.49581408954898271</v>
      </c>
      <c r="DH5" s="14">
        <f>'Raw Data (NEAM)'!J32/'Population (NEAM)'!F31*10^5</f>
        <v>0</v>
      </c>
      <c r="DI5" s="14">
        <f>'Raw Data (NEAM)'!J33/'Population (NEAM)'!F32*10^5</f>
        <v>0</v>
      </c>
      <c r="DJ5" s="14">
        <f>'Raw Data (NEAM)'!J34/'Population (NEAM)'!F33*10^5</f>
        <v>0</v>
      </c>
      <c r="DK5" s="14">
        <f>'Raw Data (NEAM)'!J35/'Population (NEAM)'!F34*10^5</f>
        <v>0.23048775380533551</v>
      </c>
      <c r="DL5" s="14">
        <f>'Raw Data (NEAM)'!J36/'Population (NEAM)'!F35*10^5</f>
        <v>0.11271453803383014</v>
      </c>
      <c r="DM5" s="14">
        <f>'Raw Data (NEAM)'!J37/'Population (NEAM)'!F36*10^5</f>
        <v>0</v>
      </c>
      <c r="DN5" s="14">
        <f>'Raw Data (NEAM)'!J38/'Population (NEAM)'!F37*10^5</f>
        <v>0.10408752111779672</v>
      </c>
      <c r="DO5" s="14">
        <f>'Raw Data (NEAM)'!J39/'Population (NEAM)'!F38*10^5</f>
        <v>0.19928718163723266</v>
      </c>
      <c r="DP5" s="14">
        <f>'Raw Data (NEAM)'!J40/'Population (NEAM)'!F39*10^5</f>
        <v>9.5501307756707912E-2</v>
      </c>
      <c r="DQ5" s="14">
        <f>'Raw Data (NEAM)'!J41/'Population (NEAM)'!F40*10^5</f>
        <v>0</v>
      </c>
      <c r="DR5" s="14">
        <f>'Raw Data (NEAM)'!J42/'Population (NEAM)'!F41*10^5</f>
        <v>8.392691342242288E-2</v>
      </c>
      <c r="DS5" s="14">
        <f>'Raw Data (NEAM)'!J43/'Population (NEAM)'!F42*10^5</f>
        <v>0.1614382651275767</v>
      </c>
      <c r="DT5" s="14">
        <f>'Raw Data (NEAM)'!J44/'Population (NEAM)'!F43*10^5</f>
        <v>0.23366549480565107</v>
      </c>
      <c r="DU5" s="14">
        <f>'Raw Data (NEAM)'!J45/'Population (NEAM)'!F44*10^5</f>
        <v>7.5015546409376743E-2</v>
      </c>
      <c r="DV5" s="14">
        <f>'Raw Data (NEAM)'!J46/'Population (NEAM)'!F45*10^5</f>
        <v>0.14454609166520493</v>
      </c>
      <c r="DW5" s="14">
        <f>'Raw Data (NEAM)'!J47/'Population (NEAM)'!F46*10^5</f>
        <v>0.13863520091238599</v>
      </c>
      <c r="DX5" s="14">
        <f>'Raw Data (NEAM)'!J48/'Population (NEAM)'!F47*10^5</f>
        <v>0</v>
      </c>
      <c r="DY5" s="14">
        <f>'Raw Data (NEAM)'!J49/'Population (NEAM)'!F48*10^5</f>
        <v>6.4773925914226316E-2</v>
      </c>
      <c r="DZ5" s="14">
        <f>'Raw Data (NEAM)'!J50/'Population (NEAM)'!F49*10^5</f>
        <v>6.3407847403384607E-2</v>
      </c>
      <c r="EA5" s="14">
        <f>'Raw Data (NEAM)'!J51/'Population (NEAM)'!F50*10^5</f>
        <v>6.2069547301529228E-2</v>
      </c>
      <c r="EB5" s="14">
        <f>'Raw Data (NEAM)'!J52/'Population (NEAM)'!F51*10^5</f>
        <v>6.1107306807828783E-2</v>
      </c>
      <c r="EC5" s="14">
        <f>'Raw Data (NEAM)'!J53/'Population (NEAM)'!F52*10^5</f>
        <v>0</v>
      </c>
      <c r="ED5" s="14">
        <f>'Raw Data (NEAM)'!J54/'Population (NEAM)'!F53*10^5</f>
        <v>0</v>
      </c>
      <c r="EE5" s="14">
        <f>'Raw Data (NEAM)'!J55/'Population (NEAM)'!F54*10^5</f>
        <v>5.9145949639530571E-2</v>
      </c>
      <c r="EF5" s="14">
        <f>'Raw Data (NEAM)'!J56/'Population (NEAM)'!F55*10^5</f>
        <v>5.9075224967761027E-2</v>
      </c>
      <c r="EG5" s="14">
        <f>'Raw Data (NEAM)'!J57/'Population (NEAM)'!F56*10^5</f>
        <v>0.11845144166065132</v>
      </c>
      <c r="EH5" s="14">
        <f>'Raw Data (NEAM)'!J58/'Population (NEAM)'!F57*10^5</f>
        <v>0</v>
      </c>
      <c r="EI5" s="14">
        <f>'Raw Data (NEAM)'!J59/'Population (NEAM)'!F58*10^5</f>
        <v>0</v>
      </c>
      <c r="EJ5" s="14">
        <f>'Raw Data (NEAM)'!J60/'Population (NEAM)'!F59*10^5</f>
        <v>0.1236180735557206</v>
      </c>
      <c r="EK5" s="14">
        <f>'Raw Data (NEAM)'!J61/'Population (NEAM)'!F60*10^5</f>
        <v>0.12455549181013076</v>
      </c>
      <c r="EL5" s="14">
        <f>'Raw Data (NEAM)'!J62/'Population (NEAM)'!F61*10^5</f>
        <v>0</v>
      </c>
      <c r="EM5" s="14">
        <f>'Raw Data (NEAM)'!J63/'Population (NEAM)'!F62*10^5</f>
        <v>0</v>
      </c>
      <c r="EN5" s="14">
        <f>'Raw Data (NEAM)'!J64/'Population (NEAM)'!F63*10^5</f>
        <v>0.17583016100556847</v>
      </c>
      <c r="EO5" s="14">
        <f>'Raw Data (NEAM)'!J65/'Population (NEAM)'!F64*10^5</f>
        <v>0.17567855696227883</v>
      </c>
      <c r="EP5" s="14">
        <f>'Raw Data (NEAM)'!J66/'Population (NEAM)'!F65*10^5</f>
        <v>0</v>
      </c>
      <c r="EQ5" s="14">
        <f>'Raw Data (NEAM)'!J67/'Population (NEAM)'!F66*10^5</f>
        <v>0.12072969194835152</v>
      </c>
      <c r="ER5" s="14">
        <f>'Raw Data (NEAM)'!J68/'Population (NEAM)'!F67*10^5</f>
        <v>0.18070183218285898</v>
      </c>
      <c r="ES5" s="14">
        <f>'Raw Data (NEAM)'!J69/'Population (NEAM)'!F68*10^5</f>
        <v>0</v>
      </c>
      <c r="ET5" s="14">
        <f>'Raw Data (NEAM)'!J70/'Population (NEAM)'!F69*10^5</f>
        <v>0.17621881508495085</v>
      </c>
      <c r="EU5" s="14">
        <f>'Raw Data (NEAM)'!J71/'Population (NEAM)'!F70*10^5</f>
        <v>5.6997463778154518E-2</v>
      </c>
      <c r="EV5" s="14">
        <f>'Raw Data (NEAM)'!J72/'Population (NEAM)'!F71*10^5</f>
        <v>0.10951529139836948</v>
      </c>
      <c r="EW5" s="14">
        <f>'Raw Data (NEAM)'!J73/'Population (NEAM)'!F72*10^5</f>
        <v>5.3823478635644781E-2</v>
      </c>
      <c r="EX5" s="36">
        <f>'Raw Data (NEAM)'!J74/'Population (NEAM)'!F73*10^5</f>
        <v>5.3953496402380861E-2</v>
      </c>
      <c r="EY5" s="36">
        <f>'Raw Data (NEAM)'!J75/'Population (NEAM)'!F74*10^5</f>
        <v>0</v>
      </c>
      <c r="EZ5" s="36">
        <f>'Raw Data (NEAM)'!J76/'Population (NEAM)'!F75*10^5</f>
        <v>0</v>
      </c>
      <c r="FA5" s="36">
        <f>'Raw Data (NEAM)'!J77/'Population (NEAM)'!F76*10^5</f>
        <v>5.1045436053085209E-2</v>
      </c>
      <c r="FB5" s="36">
        <f>'Raw Data (NEAM)'!J78/'Population (NEAM)'!F77*10^5</f>
        <v>5.0308213268590016E-2</v>
      </c>
      <c r="FC5" s="36">
        <f>'Raw Data (NEAM)'!J79/'Population (NEAM)'!F78*10^5</f>
        <v>0</v>
      </c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14" customFormat="1" ht="17.100000000000001" customHeight="1">
      <c r="A6" s="34">
        <v>17.5</v>
      </c>
      <c r="CI6" s="14">
        <f>'Raw Data (NEAM)'!K12/'Population (NEAM)'!G11*10^5</f>
        <v>0.17991850411437638</v>
      </c>
      <c r="CJ6" s="14">
        <f>'Raw Data (NEAM)'!K13/'Population (NEAM)'!G12*10^5</f>
        <v>0.17755921422235099</v>
      </c>
      <c r="CK6" s="14">
        <f>'Raw Data (NEAM)'!K14/'Population (NEAM)'!G13*10^5</f>
        <v>0</v>
      </c>
      <c r="CL6" s="14">
        <f>'Raw Data (NEAM)'!K15/'Population (NEAM)'!G14*10^5</f>
        <v>0.15523500561795486</v>
      </c>
      <c r="CM6" s="14">
        <f>'Raw Data (NEAM)'!K16/'Population (NEAM)'!G15*10^5</f>
        <v>0.15431420068716112</v>
      </c>
      <c r="CN6" s="14">
        <f>'Raw Data (NEAM)'!K17/'Population (NEAM)'!G16*10^5</f>
        <v>0.15344992253847908</v>
      </c>
      <c r="CO6" s="14">
        <f>'Raw Data (NEAM)'!K18/'Population (NEAM)'!G17*10^5</f>
        <v>0.30497600372558686</v>
      </c>
      <c r="CP6" s="14">
        <f>'Raw Data (NEAM)'!K19/'Population (NEAM)'!G18*10^5</f>
        <v>0</v>
      </c>
      <c r="CQ6" s="14">
        <f>'Raw Data (NEAM)'!K20/'Population (NEAM)'!G19*10^5</f>
        <v>0.30159584919664673</v>
      </c>
      <c r="CR6" s="14">
        <f>'Raw Data (NEAM)'!K21/'Population (NEAM)'!G20*10^5</f>
        <v>0</v>
      </c>
      <c r="CS6" s="14">
        <f>'Raw Data (NEAM)'!K22/'Population (NEAM)'!G21*10^5</f>
        <v>0</v>
      </c>
      <c r="CT6" s="14">
        <f>'Raw Data (NEAM)'!K23/'Population (NEAM)'!G22*10^5</f>
        <v>0</v>
      </c>
      <c r="CU6" s="14">
        <f>'Raw Data (NEAM)'!K24/'Population (NEAM)'!G23*10^5</f>
        <v>0</v>
      </c>
      <c r="CV6" s="14">
        <f>'Raw Data (NEAM)'!K25/'Population (NEAM)'!G24*10^5</f>
        <v>0.14145335971532794</v>
      </c>
      <c r="CW6" s="14">
        <f>'Raw Data (NEAM)'!K26/'Population (NEAM)'!G25*10^5</f>
        <v>0.13952479250919295</v>
      </c>
      <c r="CX6" s="14">
        <f>'Raw Data (NEAM)'!K27/'Population (NEAM)'!G26*10^5</f>
        <v>0</v>
      </c>
      <c r="CY6" s="14">
        <f>'Raw Data (NEAM)'!K28/'Population (NEAM)'!G27*10^5</f>
        <v>0.13578932774641725</v>
      </c>
      <c r="CZ6" s="14">
        <f>'Raw Data (NEAM)'!K29/'Population (NEAM)'!G28*10^5</f>
        <v>0</v>
      </c>
      <c r="DA6" s="14">
        <f>'Raw Data (NEAM)'!K30/'Population (NEAM)'!G29*10^5</f>
        <v>0.26439348201324531</v>
      </c>
      <c r="DB6" s="14">
        <f>'Raw Data (NEAM)'!K31/'Population (NEAM)'!G30*10^5</f>
        <v>0</v>
      </c>
      <c r="DC6" s="14">
        <f>'Raw Data (NEAM)'!K32/'Population (NEAM)'!G31*10^5</f>
        <v>0.12902074109049205</v>
      </c>
      <c r="DD6" s="14">
        <f>'Raw Data (NEAM)'!K33/'Population (NEAM)'!G32*10^5</f>
        <v>0.25821185014484199</v>
      </c>
      <c r="DE6" s="14">
        <f>'Raw Data (NEAM)'!K34/'Population (NEAM)'!G33*10^5</f>
        <v>0.127743283826594</v>
      </c>
      <c r="DF6" s="14">
        <f>'Raw Data (NEAM)'!K35/'Population (NEAM)'!G34*10^5</f>
        <v>0</v>
      </c>
      <c r="DG6" s="14">
        <f>'Raw Data (NEAM)'!K36/'Population (NEAM)'!G35*10^5</f>
        <v>0.12631597562354302</v>
      </c>
      <c r="DH6" s="14">
        <f>'Raw Data (NEAM)'!K37/'Population (NEAM)'!G36*10^5</f>
        <v>0</v>
      </c>
      <c r="DI6" s="14">
        <f>'Raw Data (NEAM)'!K38/'Population (NEAM)'!G37*10^5</f>
        <v>0</v>
      </c>
      <c r="DJ6" s="14">
        <f>'Raw Data (NEAM)'!K39/'Population (NEAM)'!G38*10^5</f>
        <v>0.24449388463949687</v>
      </c>
      <c r="DK6" s="14">
        <f>'Raw Data (NEAM)'!K40/'Population (NEAM)'!G39*10^5</f>
        <v>0.23699821567598392</v>
      </c>
      <c r="DL6" s="14">
        <f>'Raw Data (NEAM)'!K41/'Population (NEAM)'!G40*10^5</f>
        <v>0.11182180077827973</v>
      </c>
      <c r="DM6" s="14">
        <f>'Raw Data (NEAM)'!K42/'Population (NEAM)'!G41*10^5</f>
        <v>0.107352699080347</v>
      </c>
      <c r="DN6" s="14">
        <f>'Raw Data (NEAM)'!K43/'Population (NEAM)'!G42*10^5</f>
        <v>0</v>
      </c>
      <c r="DO6" s="14">
        <f>'Raw Data (NEAM)'!K44/'Population (NEAM)'!G43*10^5</f>
        <v>0</v>
      </c>
      <c r="DP6" s="14">
        <f>'Raw Data (NEAM)'!K45/'Population (NEAM)'!G44*10^5</f>
        <v>0.37949216017582327</v>
      </c>
      <c r="DQ6" s="14">
        <f>'Raw Data (NEAM)'!K46/'Population (NEAM)'!G45*10^5</f>
        <v>0</v>
      </c>
      <c r="DR6" s="14">
        <f>'Raw Data (NEAM)'!K47/'Population (NEAM)'!G46*10^5</f>
        <v>0.16973114552602447</v>
      </c>
      <c r="DS6" s="14">
        <f>'Raw Data (NEAM)'!K48/'Population (NEAM)'!G47*10^5</f>
        <v>8.1667756863164326E-2</v>
      </c>
      <c r="DT6" s="14">
        <f>'Raw Data (NEAM)'!K49/'Population (NEAM)'!G48*10^5</f>
        <v>0.15643334843931961</v>
      </c>
      <c r="DU6" s="14">
        <f>'Raw Data (NEAM)'!K50/'Population (NEAM)'!G49*10^5</f>
        <v>0</v>
      </c>
      <c r="DV6" s="14">
        <f>'Raw Data (NEAM)'!K51/'Population (NEAM)'!G50*10^5</f>
        <v>0</v>
      </c>
      <c r="DW6" s="14">
        <f>'Raw Data (NEAM)'!K52/'Population (NEAM)'!G51*10^5</f>
        <v>0.20529607906592529</v>
      </c>
      <c r="DX6" s="14">
        <f>'Raw Data (NEAM)'!K53/'Population (NEAM)'!G52*10^5</f>
        <v>0.26221325595647405</v>
      </c>
      <c r="DY6" s="14">
        <f>'Raw Data (NEAM)'!K54/'Population (NEAM)'!G53*10^5</f>
        <v>0.12719043067023239</v>
      </c>
      <c r="DZ6" s="14">
        <f>'Raw Data (NEAM)'!K55/'Population (NEAM)'!G54*10^5</f>
        <v>0.12425658681992241</v>
      </c>
      <c r="EA6" s="14">
        <f>'Raw Data (NEAM)'!K56/'Population (NEAM)'!G55*10^5</f>
        <v>0.12178143095008089</v>
      </c>
      <c r="EB6" s="14">
        <f>'Raw Data (NEAM)'!K57/'Population (NEAM)'!G56*10^5</f>
        <v>0.24004721200556284</v>
      </c>
      <c r="EC6" s="14">
        <f>'Raw Data (NEAM)'!K58/'Population (NEAM)'!G57*10^5</f>
        <v>0.1782767614916205</v>
      </c>
      <c r="ED6" s="14">
        <f>'Raw Data (NEAM)'!K59/'Population (NEAM)'!G58*10^5</f>
        <v>5.8692591763548865E-2</v>
      </c>
      <c r="EE6" s="14">
        <f>'Raw Data (NEAM)'!K60/'Population (NEAM)'!G59*10^5</f>
        <v>0.11618196933561649</v>
      </c>
      <c r="EF6" s="14">
        <f>'Raw Data (NEAM)'!K61/'Population (NEAM)'!G60*10^5</f>
        <v>5.7627521059977573E-2</v>
      </c>
      <c r="EG6" s="14">
        <f>'Raw Data (NEAM)'!K62/'Population (NEAM)'!G61*10^5</f>
        <v>0</v>
      </c>
      <c r="EH6" s="14">
        <f>'Raw Data (NEAM)'!K63/'Population (NEAM)'!G62*10^5</f>
        <v>0.23024082586002789</v>
      </c>
      <c r="EI6" s="14">
        <f>'Raw Data (NEAM)'!K64/'Population (NEAM)'!G63*10^5</f>
        <v>0.11612825494797092</v>
      </c>
      <c r="EJ6" s="14">
        <f>'Raw Data (NEAM)'!K65/'Population (NEAM)'!G64*10^5</f>
        <v>0.11644690631835908</v>
      </c>
      <c r="EK6" s="14">
        <f>'Raw Data (NEAM)'!K66/'Population (NEAM)'!G65*10^5</f>
        <v>5.7664983915938529E-2</v>
      </c>
      <c r="EL6" s="14">
        <f>'Raw Data (NEAM)'!K67/'Population (NEAM)'!G66*10^5</f>
        <v>0.11238894532218806</v>
      </c>
      <c r="EM6" s="14">
        <f>'Raw Data (NEAM)'!K68/'Population (NEAM)'!G67*10^5</f>
        <v>0</v>
      </c>
      <c r="EN6" s="14">
        <f>'Raw Data (NEAM)'!K69/'Population (NEAM)'!G68*10^5</f>
        <v>0</v>
      </c>
      <c r="EO6" s="14">
        <f>'Raw Data (NEAM)'!K70/'Population (NEAM)'!G69*10^5</f>
        <v>0.10980462035661927</v>
      </c>
      <c r="EP6" s="14">
        <f>'Raw Data (NEAM)'!K71/'Population (NEAM)'!G70*10^5</f>
        <v>5.6164694429380609E-2</v>
      </c>
      <c r="EQ6" s="14">
        <f>'Raw Data (NEAM)'!K72/'Population (NEAM)'!G71*10^5</f>
        <v>0</v>
      </c>
      <c r="ER6" s="14">
        <f>'Raw Data (NEAM)'!K73/'Population (NEAM)'!G72*10^5</f>
        <v>5.7706839606216837E-2</v>
      </c>
      <c r="ES6" s="36">
        <f>'Raw Data (NEAM)'!K74/'Population (NEAM)'!G73*10^5</f>
        <v>0</v>
      </c>
      <c r="ET6" s="36">
        <f>'Raw Data (NEAM)'!K75/'Population (NEAM)'!G74*10^5</f>
        <v>0.1122832862398517</v>
      </c>
      <c r="EU6" s="36">
        <f>'Raw Data (NEAM)'!K76/'Population (NEAM)'!G75*10^5</f>
        <v>0.10948135943004005</v>
      </c>
      <c r="EV6" s="36">
        <f>'Raw Data (NEAM)'!K77/'Population (NEAM)'!G76*10^5</f>
        <v>0.15889258225868982</v>
      </c>
      <c r="EW6" s="36">
        <f>'Raw Data (NEAM)'!K78/'Population (NEAM)'!G77*10^5</f>
        <v>0.10259588098057039</v>
      </c>
      <c r="EX6" s="36">
        <f>'Raw Data (NEAM)'!K79/'Population (NEAM)'!G78*10^5</f>
        <v>4.99343862165115E-2</v>
      </c>
      <c r="FB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14" customFormat="1" ht="17.100000000000001" customHeight="1">
      <c r="A7" s="34">
        <v>22.5</v>
      </c>
      <c r="CD7" s="14">
        <f>'Raw Data (NEAM)'!L12/'Population (NEAM)'!H11*10^5</f>
        <v>0.19247840584764794</v>
      </c>
      <c r="CE7" s="14">
        <f>'Raw Data (NEAM)'!L13/'Population (NEAM)'!H12*10^5</f>
        <v>0</v>
      </c>
      <c r="CF7" s="14">
        <f>'Raw Data (NEAM)'!L14/'Population (NEAM)'!H13*10^5</f>
        <v>0</v>
      </c>
      <c r="CG7" s="14">
        <f>'Raw Data (NEAM)'!L15/'Population (NEAM)'!H14*10^5</f>
        <v>0</v>
      </c>
      <c r="CH7" s="14">
        <f>'Raw Data (NEAM)'!L16/'Population (NEAM)'!H15*10^5</f>
        <v>0</v>
      </c>
      <c r="CI7" s="14">
        <f>'Raw Data (NEAM)'!L17/'Population (NEAM)'!H16*10^5</f>
        <v>0</v>
      </c>
      <c r="CJ7" s="14">
        <f>'Raw Data (NEAM)'!L18/'Population (NEAM)'!H17*10^5</f>
        <v>0.34064244142525479</v>
      </c>
      <c r="CK7" s="14">
        <f>'Raw Data (NEAM)'!L19/'Population (NEAM)'!H18*10^5</f>
        <v>0</v>
      </c>
      <c r="CL7" s="14">
        <f>'Raw Data (NEAM)'!L20/'Population (NEAM)'!H19*10^5</f>
        <v>0.17123278875027975</v>
      </c>
      <c r="CM7" s="14">
        <f>'Raw Data (NEAM)'!L21/'Population (NEAM)'!H20*10^5</f>
        <v>0</v>
      </c>
      <c r="CN7" s="14">
        <f>'Raw Data (NEAM)'!L22/'Population (NEAM)'!H21*10^5</f>
        <v>0</v>
      </c>
      <c r="CO7" s="14">
        <f>'Raw Data (NEAM)'!L23/'Population (NEAM)'!H22*10^5</f>
        <v>0</v>
      </c>
      <c r="CP7" s="14">
        <f>'Raw Data (NEAM)'!L24/'Population (NEAM)'!H23*10^5</f>
        <v>0</v>
      </c>
      <c r="CQ7" s="14">
        <f>'Raw Data (NEAM)'!L25/'Population (NEAM)'!H24*10^5</f>
        <v>0</v>
      </c>
      <c r="CR7" s="14">
        <f>'Raw Data (NEAM)'!L26/'Population (NEAM)'!H25*10^5</f>
        <v>0</v>
      </c>
      <c r="CS7" s="14">
        <f>'Raw Data (NEAM)'!L27/'Population (NEAM)'!H26*10^5</f>
        <v>0</v>
      </c>
      <c r="CT7" s="14">
        <f>'Raw Data (NEAM)'!L28/'Population (NEAM)'!H27*10^5</f>
        <v>0.13922748239120417</v>
      </c>
      <c r="CU7" s="14">
        <f>'Raw Data (NEAM)'!L29/'Population (NEAM)'!H28*10^5</f>
        <v>0</v>
      </c>
      <c r="CV7" s="14">
        <f>'Raw Data (NEAM)'!L30/'Population (NEAM)'!H29*10^5</f>
        <v>0.13209603381658466</v>
      </c>
      <c r="CW7" s="14">
        <f>'Raw Data (NEAM)'!L31/'Population (NEAM)'!H30*10^5</f>
        <v>0</v>
      </c>
      <c r="CX7" s="14">
        <f>'Raw Data (NEAM)'!L32/'Population (NEAM)'!H31*10^5</f>
        <v>0</v>
      </c>
      <c r="CY7" s="14">
        <f>'Raw Data (NEAM)'!L33/'Population (NEAM)'!H32*10^5</f>
        <v>0.26668144081848805</v>
      </c>
      <c r="CZ7" s="14">
        <f>'Raw Data (NEAM)'!L34/'Population (NEAM)'!H33*10^5</f>
        <v>0.40064157138675593</v>
      </c>
      <c r="DA7" s="14">
        <f>'Raw Data (NEAM)'!L35/'Population (NEAM)'!H34*10^5</f>
        <v>0</v>
      </c>
      <c r="DB7" s="14">
        <f>'Raw Data (NEAM)'!L36/'Population (NEAM)'!H35*10^5</f>
        <v>0.26588946820590786</v>
      </c>
      <c r="DC7" s="14">
        <f>'Raw Data (NEAM)'!L37/'Population (NEAM)'!H36*10^5</f>
        <v>0.13209932310325354</v>
      </c>
      <c r="DD7" s="14">
        <f>'Raw Data (NEAM)'!L38/'Population (NEAM)'!H37*10^5</f>
        <v>0</v>
      </c>
      <c r="DE7" s="14">
        <f>'Raw Data (NEAM)'!L39/'Population (NEAM)'!H38*10^5</f>
        <v>0.26254481459485574</v>
      </c>
      <c r="DF7" s="14">
        <f>'Raw Data (NEAM)'!L40/'Population (NEAM)'!H39*10^5</f>
        <v>0.13009001070939993</v>
      </c>
      <c r="DG7" s="14">
        <f>'Raw Data (NEAM)'!L41/'Population (NEAM)'!H40*10^5</f>
        <v>0.25358441250089497</v>
      </c>
      <c r="DH7" s="14">
        <f>'Raw Data (NEAM)'!L42/'Population (NEAM)'!H41*10^5</f>
        <v>0.12716022330555951</v>
      </c>
      <c r="DI7" s="14">
        <f>'Raw Data (NEAM)'!L43/'Population (NEAM)'!H42*10^5</f>
        <v>0.12409260847713588</v>
      </c>
      <c r="DJ7" s="14">
        <f>'Raw Data (NEAM)'!L44/'Population (NEAM)'!H43*10^5</f>
        <v>0.35540392497195689</v>
      </c>
      <c r="DK7" s="14">
        <f>'Raw Data (NEAM)'!L45/'Population (NEAM)'!H44*10^5</f>
        <v>0</v>
      </c>
      <c r="DL7" s="14">
        <f>'Raw Data (NEAM)'!L46/'Population (NEAM)'!H45*10^5</f>
        <v>0.22034895496147788</v>
      </c>
      <c r="DM7" s="14">
        <f>'Raw Data (NEAM)'!L47/'Population (NEAM)'!H46*10^5</f>
        <v>0</v>
      </c>
      <c r="DN7" s="14">
        <f>'Raw Data (NEAM)'!L48/'Population (NEAM)'!H47*10^5</f>
        <v>0.10380925895750112</v>
      </c>
      <c r="DO7" s="14">
        <f>'Raw Data (NEAM)'!L49/'Population (NEAM)'!H48*10^5</f>
        <v>0.1010081247198224</v>
      </c>
      <c r="DP7" s="14">
        <f>'Raw Data (NEAM)'!L50/'Population (NEAM)'!H49*10^5</f>
        <v>9.7207750148397346E-2</v>
      </c>
      <c r="DQ7" s="14">
        <f>'Raw Data (NEAM)'!L51/'Population (NEAM)'!H50*10^5</f>
        <v>9.2362456139378643E-2</v>
      </c>
      <c r="DR7" s="14">
        <f>'Raw Data (NEAM)'!L52/'Population (NEAM)'!H51*10^5</f>
        <v>0.16995803285779951</v>
      </c>
      <c r="DS7" s="14">
        <f>'Raw Data (NEAM)'!L53/'Population (NEAM)'!H52*10^5</f>
        <v>0.16127970413302789</v>
      </c>
      <c r="DT7" s="14">
        <f>'Raw Data (NEAM)'!L54/'Population (NEAM)'!H53*10^5</f>
        <v>0</v>
      </c>
      <c r="DU7" s="14">
        <f>'Raw Data (NEAM)'!L55/'Population (NEAM)'!H54*10^5</f>
        <v>7.2544512260827809E-2</v>
      </c>
      <c r="DV7" s="14">
        <f>'Raw Data (NEAM)'!L56/'Population (NEAM)'!H55*10^5</f>
        <v>0.5567370753487958</v>
      </c>
      <c r="DW7" s="14">
        <f>'Raw Data (NEAM)'!L57/'Population (NEAM)'!H56*10^5</f>
        <v>6.6837778062283915E-2</v>
      </c>
      <c r="DX7" s="14">
        <f>'Raw Data (NEAM)'!L58/'Population (NEAM)'!H57*10^5</f>
        <v>0.12843524876889839</v>
      </c>
      <c r="DY7" s="14">
        <f>'Raw Data (NEAM)'!L59/'Population (NEAM)'!H58*10^5</f>
        <v>0.18713633561978588</v>
      </c>
      <c r="DZ7" s="14">
        <f>'Raw Data (NEAM)'!L60/'Population (NEAM)'!H59*10^5</f>
        <v>0.24383813415059749</v>
      </c>
      <c r="EA7" s="14">
        <f>'Raw Data (NEAM)'!L61/'Population (NEAM)'!H60*10^5</f>
        <v>0.42042597812359067</v>
      </c>
      <c r="EB7" s="14">
        <f>'Raw Data (NEAM)'!L62/'Population (NEAM)'!H61*10^5</f>
        <v>0.35077491030071689</v>
      </c>
      <c r="EC7" s="14">
        <f>'Raw Data (NEAM)'!L63/'Population (NEAM)'!H62*10^5</f>
        <v>0.22905589356633876</v>
      </c>
      <c r="ED7" s="14">
        <f>'Raw Data (NEAM)'!L64/'Population (NEAM)'!H63*10^5</f>
        <v>0.1677025504136786</v>
      </c>
      <c r="EE7" s="14">
        <f>'Raw Data (NEAM)'!L65/'Population (NEAM)'!H64*10^5</f>
        <v>0.43804320951302816</v>
      </c>
      <c r="EF7" s="14">
        <f>'Raw Data (NEAM)'!L66/'Population (NEAM)'!H65*10^5</f>
        <v>0.2700645292726373</v>
      </c>
      <c r="EG7" s="14">
        <f>'Raw Data (NEAM)'!L67/'Population (NEAM)'!H66*10^5</f>
        <v>0.10860284749932766</v>
      </c>
      <c r="EH7" s="14">
        <f>'Raw Data (NEAM)'!L68/'Population (NEAM)'!H67*10^5</f>
        <v>0.32612629905141327</v>
      </c>
      <c r="EI7" s="14">
        <f>'Raw Data (NEAM)'!L69/'Population (NEAM)'!H68*10^5</f>
        <v>0.16467110536533372</v>
      </c>
      <c r="EJ7" s="14">
        <f>'Raw Data (NEAM)'!L70/'Population (NEAM)'!H69*10^5</f>
        <v>0.27444945302498458</v>
      </c>
      <c r="EK7" s="14">
        <f>'Raw Data (NEAM)'!L71/'Population (NEAM)'!H70*10^5</f>
        <v>5.3977703030774073E-2</v>
      </c>
      <c r="EL7" s="14">
        <f>'Raw Data (NEAM)'!L72/'Population (NEAM)'!H71*10^5</f>
        <v>0.10510752904885685</v>
      </c>
      <c r="EM7" s="14">
        <f>'Raw Data (NEAM)'!L73/'Population (NEAM)'!H72*10^5</f>
        <v>0.31066898496147749</v>
      </c>
      <c r="EN7" s="36">
        <f>'Raw Data (NEAM)'!L74/'Population (NEAM)'!H73*10^5</f>
        <v>0.16635318333451629</v>
      </c>
      <c r="EO7" s="36">
        <f>'Raw Data (NEAM)'!L75/'Population (NEAM)'!H74*10^5</f>
        <v>0.16552144219936066</v>
      </c>
      <c r="EP7" s="36">
        <f>'Raw Data (NEAM)'!L76/'Population (NEAM)'!H75*10^5</f>
        <v>0.16600734084461216</v>
      </c>
      <c r="EQ7" s="36">
        <f>'Raw Data (NEAM)'!L77/'Population (NEAM)'!H76*10^5</f>
        <v>0.22329964299969574</v>
      </c>
      <c r="ER7" s="36">
        <f>'Raw Data (NEAM)'!L78/'Population (NEAM)'!H77*10^5</f>
        <v>0.28440779755170392</v>
      </c>
      <c r="ES7" s="36">
        <f>'Raw Data (NEAM)'!L79/'Population (NEAM)'!H78*10^5</f>
        <v>0.17059072725670207</v>
      </c>
      <c r="EW7" s="7"/>
      <c r="EX7" s="7"/>
      <c r="FB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14" customFormat="1" ht="17.100000000000001" customHeight="1">
      <c r="A8" s="34">
        <v>27.5</v>
      </c>
      <c r="BY8" s="14">
        <f>'Raw Data (NEAM)'!M12/'Population (NEAM)'!I11*10^5</f>
        <v>0</v>
      </c>
      <c r="BZ8" s="14">
        <f>'Raw Data (NEAM)'!M13/'Population (NEAM)'!I12*10^5</f>
        <v>0</v>
      </c>
      <c r="CA8" s="14">
        <f>'Raw Data (NEAM)'!M14/'Population (NEAM)'!I13*10^5</f>
        <v>0.20464172452399823</v>
      </c>
      <c r="CB8" s="14">
        <f>'Raw Data (NEAM)'!M15/'Population (NEAM)'!I14*10^5</f>
        <v>0</v>
      </c>
      <c r="CC8" s="14">
        <f>'Raw Data (NEAM)'!M16/'Population (NEAM)'!I15*10^5</f>
        <v>0.18086436890543597</v>
      </c>
      <c r="CD8" s="14">
        <f>'Raw Data (NEAM)'!M17/'Population (NEAM)'!I16*10^5</f>
        <v>0.18022538265453245</v>
      </c>
      <c r="CE8" s="14">
        <f>'Raw Data (NEAM)'!M18/'Population (NEAM)'!I17*10^5</f>
        <v>0</v>
      </c>
      <c r="CF8" s="14">
        <f>'Raw Data (NEAM)'!M19/'Population (NEAM)'!I18*10^5</f>
        <v>0.3574528198023143</v>
      </c>
      <c r="CG8" s="14">
        <f>'Raw Data (NEAM)'!M20/'Population (NEAM)'!I19*10^5</f>
        <v>0.53453572988270337</v>
      </c>
      <c r="CH8" s="14">
        <f>'Raw Data (NEAM)'!M21/'Population (NEAM)'!I20*10^5</f>
        <v>0</v>
      </c>
      <c r="CI8" s="14">
        <f>'Raw Data (NEAM)'!M22/'Population (NEAM)'!I21*10^5</f>
        <v>0.51529383602988399</v>
      </c>
      <c r="CJ8" s="14">
        <f>'Raw Data (NEAM)'!M23/'Population (NEAM)'!I22*10^5</f>
        <v>0.33261422249301742</v>
      </c>
      <c r="CK8" s="14">
        <f>'Raw Data (NEAM)'!M24/'Population (NEAM)'!I23*10^5</f>
        <v>0.16124889279858684</v>
      </c>
      <c r="CL8" s="14">
        <f>'Raw Data (NEAM)'!M25/'Population (NEAM)'!I24*10^5</f>
        <v>0.31304322978620847</v>
      </c>
      <c r="CM8" s="14">
        <f>'Raw Data (NEAM)'!M26/'Population (NEAM)'!I25*10^5</f>
        <v>0.3040828466417686</v>
      </c>
      <c r="CN8" s="14">
        <f>'Raw Data (NEAM)'!M27/'Population (NEAM)'!I26*10^5</f>
        <v>0</v>
      </c>
      <c r="CO8" s="14">
        <f>'Raw Data (NEAM)'!M28/'Population (NEAM)'!I27*10^5</f>
        <v>0.14358889380857937</v>
      </c>
      <c r="CP8" s="14">
        <f>'Raw Data (NEAM)'!M29/'Population (NEAM)'!I28*10^5</f>
        <v>0</v>
      </c>
      <c r="CQ8" s="14">
        <f>'Raw Data (NEAM)'!M30/'Population (NEAM)'!I29*10^5</f>
        <v>0.27221369543823359</v>
      </c>
      <c r="CR8" s="14">
        <f>'Raw Data (NEAM)'!M31/'Population (NEAM)'!I30*10^5</f>
        <v>0.53066726805419262</v>
      </c>
      <c r="CS8" s="14">
        <f>'Raw Data (NEAM)'!M32/'Population (NEAM)'!I31*10^5</f>
        <v>0</v>
      </c>
      <c r="CT8" s="14">
        <f>'Raw Data (NEAM)'!M33/'Population (NEAM)'!I32*10^5</f>
        <v>0.13007968824789723</v>
      </c>
      <c r="CU8" s="14">
        <f>'Raw Data (NEAM)'!M34/'Population (NEAM)'!I33*10^5</f>
        <v>0.65042730927809445</v>
      </c>
      <c r="CV8" s="14">
        <f>'Raw Data (NEAM)'!M35/'Population (NEAM)'!I34*10^5</f>
        <v>0.13016083479744747</v>
      </c>
      <c r="CW8" s="14">
        <f>'Raw Data (NEAM)'!M36/'Population (NEAM)'!I35*10^5</f>
        <v>0</v>
      </c>
      <c r="CX8" s="14">
        <f>'Raw Data (NEAM)'!M37/'Population (NEAM)'!I36*10^5</f>
        <v>0.26873647138612966</v>
      </c>
      <c r="CY8" s="14">
        <f>'Raw Data (NEAM)'!M38/'Population (NEAM)'!I37*10^5</f>
        <v>0.13534679740716141</v>
      </c>
      <c r="CZ8" s="14">
        <f>'Raw Data (NEAM)'!M39/'Population (NEAM)'!I38*10^5</f>
        <v>0.13496203538189014</v>
      </c>
      <c r="DA8" s="14">
        <f>'Raw Data (NEAM)'!M40/'Population (NEAM)'!I39*10^5</f>
        <v>0.40601425670340696</v>
      </c>
      <c r="DB8" s="14">
        <f>'Raw Data (NEAM)'!M41/'Population (NEAM)'!I40*10^5</f>
        <v>0.13313717966379107</v>
      </c>
      <c r="DC8" s="14">
        <f>'Raw Data (NEAM)'!M42/'Population (NEAM)'!I41*10^5</f>
        <v>0.13207421350433213</v>
      </c>
      <c r="DD8" s="14">
        <f>'Raw Data (NEAM)'!M43/'Population (NEAM)'!I42*10^5</f>
        <v>0</v>
      </c>
      <c r="DE8" s="14">
        <f>'Raw Data (NEAM)'!M44/'Population (NEAM)'!I43*10^5</f>
        <v>0.25968197294106055</v>
      </c>
      <c r="DF8" s="14">
        <f>'Raw Data (NEAM)'!M45/'Population (NEAM)'!I44*10^5</f>
        <v>0.12782514175073229</v>
      </c>
      <c r="DG8" s="14">
        <f>'Raw Data (NEAM)'!M46/'Population (NEAM)'!I45*10^5</f>
        <v>0.37407439032857098</v>
      </c>
      <c r="DH8" s="14">
        <f>'Raw Data (NEAM)'!M47/'Population (NEAM)'!I46*10^5</f>
        <v>0.49344958627274571</v>
      </c>
      <c r="DI8" s="14">
        <f>'Raw Data (NEAM)'!M48/'Population (NEAM)'!I47*10^5</f>
        <v>0.11990896942713383</v>
      </c>
      <c r="DJ8" s="14">
        <f>'Raw Data (NEAM)'!M49/'Population (NEAM)'!I48*10^5</f>
        <v>0.11464264991807865</v>
      </c>
      <c r="DK8" s="14">
        <f>'Raw Data (NEAM)'!M50/'Population (NEAM)'!I49*10^5</f>
        <v>0.1106848318480462</v>
      </c>
      <c r="DL8" s="14">
        <f>'Raw Data (NEAM)'!M51/'Population (NEAM)'!I50*10^5</f>
        <v>0.32772880659739934</v>
      </c>
      <c r="DM8" s="14">
        <f>'Raw Data (NEAM)'!M52/'Population (NEAM)'!I51*10^5</f>
        <v>0.10831688685828907</v>
      </c>
      <c r="DN8" s="14">
        <f>'Raw Data (NEAM)'!M53/'Population (NEAM)'!I52*10^5</f>
        <v>0.41223790892815382</v>
      </c>
      <c r="DO8" s="14">
        <f>'Raw Data (NEAM)'!M54/'Population (NEAM)'!I53*10^5</f>
        <v>0.19764483059896157</v>
      </c>
      <c r="DP8" s="14">
        <f>'Raw Data (NEAM)'!M55/'Population (NEAM)'!I54*10^5</f>
        <v>9.3027446808603656E-2</v>
      </c>
      <c r="DQ8" s="14">
        <f>'Raw Data (NEAM)'!M56/'Population (NEAM)'!I55*10^5</f>
        <v>0.52067118855130834</v>
      </c>
      <c r="DR8" s="14">
        <f>'Raw Data (NEAM)'!M57/'Population (NEAM)'!I56*10^5</f>
        <v>0.15986096444311682</v>
      </c>
      <c r="DS8" s="14">
        <f>'Raw Data (NEAM)'!M58/'Population (NEAM)'!I57*10^5</f>
        <v>0.22903959772462293</v>
      </c>
      <c r="DT8" s="14">
        <f>'Raw Data (NEAM)'!M59/'Population (NEAM)'!I58*10^5</f>
        <v>0.14577854489687625</v>
      </c>
      <c r="DU8" s="14">
        <f>'Raw Data (NEAM)'!M60/'Population (NEAM)'!I59*10^5</f>
        <v>0.28018903401482259</v>
      </c>
      <c r="DV8" s="14">
        <f>'Raw Data (NEAM)'!M61/'Population (NEAM)'!I60*10^5</f>
        <v>0.13501262121610336</v>
      </c>
      <c r="DW8" s="14">
        <f>'Raw Data (NEAM)'!M62/'Population (NEAM)'!I61*10^5</f>
        <v>0.38821301434439326</v>
      </c>
      <c r="DX8" s="14">
        <f>'Raw Data (NEAM)'!M63/'Population (NEAM)'!I62*10^5</f>
        <v>0.43099357021626566</v>
      </c>
      <c r="DY8" s="14">
        <f>'Raw Data (NEAM)'!M64/'Population (NEAM)'!I63*10^5</f>
        <v>0.35566748068678156</v>
      </c>
      <c r="DZ8" s="14">
        <f>'Raw Data (NEAM)'!M65/'Population (NEAM)'!I64*10^5</f>
        <v>0.28690462019437274</v>
      </c>
      <c r="EA8" s="14">
        <f>'Raw Data (NEAM)'!M66/'Population (NEAM)'!I65*10^5</f>
        <v>0.33611702277154176</v>
      </c>
      <c r="EB8" s="14">
        <f>'Raw Data (NEAM)'!M67/'Population (NEAM)'!I66*10^5</f>
        <v>0.21751804643910233</v>
      </c>
      <c r="EC8" s="14">
        <f>'Raw Data (NEAM)'!M68/'Population (NEAM)'!I67*10^5</f>
        <v>0.16057515966831146</v>
      </c>
      <c r="ED8" s="14">
        <f>'Raw Data (NEAM)'!M69/'Population (NEAM)'!I68*10^5</f>
        <v>0.20932538082488036</v>
      </c>
      <c r="EE8" s="14">
        <f>'Raw Data (NEAM)'!M70/'Population (NEAM)'!I69*10^5</f>
        <v>0.25697103573584157</v>
      </c>
      <c r="EF8" s="14">
        <f>'Raw Data (NEAM)'!M71/'Population (NEAM)'!I70*10^5</f>
        <v>0.25510845497176582</v>
      </c>
      <c r="EG8" s="14">
        <f>'Raw Data (NEAM)'!M72/'Population (NEAM)'!I71*10^5</f>
        <v>0.2590640205536005</v>
      </c>
      <c r="EH8" s="14">
        <f>'Raw Data (NEAM)'!M73/'Population (NEAM)'!I72*10^5</f>
        <v>0.31045026345404386</v>
      </c>
      <c r="EI8" s="36">
        <f>'Raw Data (NEAM)'!M74/'Population (NEAM)'!I73*10^5</f>
        <v>0.28324856647900504</v>
      </c>
      <c r="EJ8" s="36">
        <f>'Raw Data (NEAM)'!M75/'Population (NEAM)'!I74*10^5</f>
        <v>0.51526353726128271</v>
      </c>
      <c r="EK8" s="36">
        <f>'Raw Data (NEAM)'!M76/'Population (NEAM)'!I75*10^5</f>
        <v>0.17403582701534936</v>
      </c>
      <c r="EL8" s="36">
        <f>'Raw Data (NEAM)'!M77/'Population (NEAM)'!I76*10^5</f>
        <v>0.23184131852794676</v>
      </c>
      <c r="EM8" s="36">
        <f>'Raw Data (NEAM)'!M78/'Population (NEAM)'!I77*10^5</f>
        <v>0.40066556273764481</v>
      </c>
      <c r="EN8" s="36">
        <f>'Raw Data (NEAM)'!M79/'Population (NEAM)'!I78*10^5</f>
        <v>0.22601334495795306</v>
      </c>
      <c r="ER8" s="7"/>
      <c r="EW8" s="7"/>
      <c r="EX8" s="7"/>
      <c r="FB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14" customFormat="1" ht="17.100000000000001" customHeight="1">
      <c r="A9" s="34">
        <v>32.5</v>
      </c>
      <c r="BT9" s="14">
        <f>'Raw Data (NEAM)'!N12/'Population (NEAM)'!J11*10^5</f>
        <v>0.49491915990442115</v>
      </c>
      <c r="BU9" s="14">
        <f>'Raw Data (NEAM)'!N13/'Population (NEAM)'!J12*10^5</f>
        <v>0</v>
      </c>
      <c r="BV9" s="14">
        <f>'Raw Data (NEAM)'!N14/'Population (NEAM)'!J13*10^5</f>
        <v>0</v>
      </c>
      <c r="BW9" s="14">
        <f>'Raw Data (NEAM)'!N15/'Population (NEAM)'!J14*10^5</f>
        <v>0</v>
      </c>
      <c r="BX9" s="14">
        <f>'Raw Data (NEAM)'!N16/'Population (NEAM)'!J15*10^5</f>
        <v>0.41929863916626658</v>
      </c>
      <c r="BY9" s="14">
        <f>'Raw Data (NEAM)'!N17/'Population (NEAM)'!J16*10^5</f>
        <v>0</v>
      </c>
      <c r="BZ9" s="14">
        <f>'Raw Data (NEAM)'!N18/'Population (NEAM)'!J17*10^5</f>
        <v>0.41038167136964065</v>
      </c>
      <c r="CA9" s="14">
        <f>'Raw Data (NEAM)'!N19/'Population (NEAM)'!J18*10^5</f>
        <v>0.40634483072487043</v>
      </c>
      <c r="CB9" s="14">
        <f>'Raw Data (NEAM)'!N20/'Population (NEAM)'!J19*10^5</f>
        <v>0.60405392671295599</v>
      </c>
      <c r="CC9" s="14">
        <f>'Raw Data (NEAM)'!N21/'Population (NEAM)'!J20*10^5</f>
        <v>0.59785013092917871</v>
      </c>
      <c r="CD9" s="14">
        <f>'Raw Data (NEAM)'!N22/'Population (NEAM)'!J21*10^5</f>
        <v>0.38580812527344144</v>
      </c>
      <c r="CE9" s="14">
        <f>'Raw Data (NEAM)'!N23/'Population (NEAM)'!J22*10^5</f>
        <v>0.56072271925099404</v>
      </c>
      <c r="CF9" s="14">
        <f>'Raw Data (NEAM)'!N24/'Population (NEAM)'!J23*10^5</f>
        <v>0.54391851955532122</v>
      </c>
      <c r="CG9" s="14">
        <f>'Raw Data (NEAM)'!N25/'Population (NEAM)'!J24*10^5</f>
        <v>0.52836845457158477</v>
      </c>
      <c r="CH9" s="14">
        <f>'Raw Data (NEAM)'!N26/'Population (NEAM)'!J25*10^5</f>
        <v>0.34234616674997093</v>
      </c>
      <c r="CI9" s="14">
        <f>'Raw Data (NEAM)'!N27/'Population (NEAM)'!J26*10^5</f>
        <v>0.33288593463718097</v>
      </c>
      <c r="CJ9" s="14">
        <f>'Raw Data (NEAM)'!N28/'Population (NEAM)'!J27*10^5</f>
        <v>0.32391821842388518</v>
      </c>
      <c r="CK9" s="14">
        <f>'Raw Data (NEAM)'!N29/'Population (NEAM)'!J28*10^5</f>
        <v>0.31553395760675068</v>
      </c>
      <c r="CL9" s="14">
        <f>'Raw Data (NEAM)'!N30/'Population (NEAM)'!J29*10^5</f>
        <v>0.15373106840325382</v>
      </c>
      <c r="CM9" s="14">
        <f>'Raw Data (NEAM)'!N31/'Population (NEAM)'!J30*10^5</f>
        <v>0.29982625068772645</v>
      </c>
      <c r="CN9" s="14">
        <f>'Raw Data (NEAM)'!N32/'Population (NEAM)'!J31*10^5</f>
        <v>0.44376037631944937</v>
      </c>
      <c r="CO9" s="14">
        <f>'Raw Data (NEAM)'!N33/'Population (NEAM)'!J32*10^5</f>
        <v>0.4251359354439585</v>
      </c>
      <c r="CP9" s="14">
        <f>'Raw Data (NEAM)'!N34/'Population (NEAM)'!J33*10^5</f>
        <v>0.41752633599555083</v>
      </c>
      <c r="CQ9" s="14">
        <f>'Raw Data (NEAM)'!N35/'Population (NEAM)'!J34*10^5</f>
        <v>0.40708272375522414</v>
      </c>
      <c r="CR9" s="14">
        <f>'Raw Data (NEAM)'!N36/'Population (NEAM)'!J35*10^5</f>
        <v>0.8185924166962838</v>
      </c>
      <c r="CS9" s="14">
        <f>'Raw Data (NEAM)'!N37/'Population (NEAM)'!J36*10^5</f>
        <v>0.53568580827408507</v>
      </c>
      <c r="CT9" s="14">
        <f>'Raw Data (NEAM)'!N38/'Population (NEAM)'!J37*10^5</f>
        <v>0.40142078873966519</v>
      </c>
      <c r="CU9" s="14">
        <f>'Raw Data (NEAM)'!N39/'Population (NEAM)'!J38*10^5</f>
        <v>0.26777031952643965</v>
      </c>
      <c r="CV9" s="14">
        <f>'Raw Data (NEAM)'!N40/'Population (NEAM)'!J39*10^5</f>
        <v>0.67063938235615117</v>
      </c>
      <c r="CW9" s="14">
        <f>'Raw Data (NEAM)'!N41/'Population (NEAM)'!J40*10^5</f>
        <v>0.65636091638013128</v>
      </c>
      <c r="CX9" s="14">
        <f>'Raw Data (NEAM)'!N42/'Population (NEAM)'!J41*10^5</f>
        <v>0.26541264500156331</v>
      </c>
      <c r="CY9" s="14">
        <f>'Raw Data (NEAM)'!N43/'Population (NEAM)'!J42*10^5</f>
        <v>0.53404734751633132</v>
      </c>
      <c r="CZ9" s="14">
        <f>'Raw Data (NEAM)'!N44/'Population (NEAM)'!J43*10^5</f>
        <v>0.26488926675048469</v>
      </c>
      <c r="DA9" s="14">
        <f>'Raw Data (NEAM)'!N45/'Population (NEAM)'!J44*10^5</f>
        <v>0.13235406326643342</v>
      </c>
      <c r="DB9" s="14">
        <f>'Raw Data (NEAM)'!N46/'Population (NEAM)'!J45*10^5</f>
        <v>0.26541716053058911</v>
      </c>
      <c r="DC9" s="14">
        <f>'Raw Data (NEAM)'!N47/'Population (NEAM)'!J46*10^5</f>
        <v>0.39434209529045378</v>
      </c>
      <c r="DD9" s="14">
        <f>'Raw Data (NEAM)'!N48/'Population (NEAM)'!J47*10^5</f>
        <v>0.25994531608369142</v>
      </c>
      <c r="DE9" s="14">
        <f>'Raw Data (NEAM)'!N49/'Population (NEAM)'!J48*10^5</f>
        <v>0.51818108283575426</v>
      </c>
      <c r="DF9" s="14">
        <f>'Raw Data (NEAM)'!N50/'Population (NEAM)'!J49*10^5</f>
        <v>0.5118809487764574</v>
      </c>
      <c r="DG9" s="14">
        <f>'Raw Data (NEAM)'!N51/'Population (NEAM)'!J50*10^5</f>
        <v>0.49343910414354264</v>
      </c>
      <c r="DH9" s="14">
        <f>'Raw Data (NEAM)'!N52/'Population (NEAM)'!J51*10^5</f>
        <v>0</v>
      </c>
      <c r="DI9" s="14">
        <f>'Raw Data (NEAM)'!N53/'Population (NEAM)'!J52*10^5</f>
        <v>0.23336864512092204</v>
      </c>
      <c r="DJ9" s="14">
        <f>'Raw Data (NEAM)'!N54/'Population (NEAM)'!J53*10^5</f>
        <v>0.4477116350247588</v>
      </c>
      <c r="DK9" s="14">
        <f>'Raw Data (NEAM)'!N55/'Population (NEAM)'!J54*10^5</f>
        <v>0.21690469752021754</v>
      </c>
      <c r="DL9" s="14">
        <f>'Raw Data (NEAM)'!N56/'Population (NEAM)'!J55*10^5</f>
        <v>0.42424147612700408</v>
      </c>
      <c r="DM9" s="14">
        <f>'Raw Data (NEAM)'!N57/'Population (NEAM)'!J56*10^5</f>
        <v>1.148550240892229</v>
      </c>
      <c r="DN9" s="14">
        <f>'Raw Data (NEAM)'!N58/'Population (NEAM)'!J57*10^5</f>
        <v>0.19765315147029686</v>
      </c>
      <c r="DO9" s="14">
        <f>'Raw Data (NEAM)'!N59/'Population (NEAM)'!J58*10^5</f>
        <v>0.56257130415476631</v>
      </c>
      <c r="DP9" s="14">
        <f>'Raw Data (NEAM)'!N60/'Population (NEAM)'!J59*10^5</f>
        <v>0.17528661991655659</v>
      </c>
      <c r="DQ9" s="14">
        <f>'Raw Data (NEAM)'!N61/'Population (NEAM)'!J60*10^5</f>
        <v>8.1763675847612752E-2</v>
      </c>
      <c r="DR9" s="14">
        <f>'Raw Data (NEAM)'!N62/'Population (NEAM)'!J61*10^5</f>
        <v>0.37439361525302345</v>
      </c>
      <c r="DS9" s="14">
        <f>'Raw Data (NEAM)'!N63/'Population (NEAM)'!J62*10^5</f>
        <v>0.57237291314445671</v>
      </c>
      <c r="DT9" s="14">
        <f>'Raw Data (NEAM)'!N64/'Population (NEAM)'!J63*10^5</f>
        <v>0.40888968704155804</v>
      </c>
      <c r="DU9" s="14">
        <f>'Raw Data (NEAM)'!N65/'Population (NEAM)'!J64*10^5</f>
        <v>0.58675865651565506</v>
      </c>
      <c r="DV9" s="14">
        <f>'Raw Data (NEAM)'!N66/'Population (NEAM)'!J65*10^5</f>
        <v>0.3115209461294865</v>
      </c>
      <c r="DW9" s="14">
        <f>'Raw Data (NEAM)'!N67/'Population (NEAM)'!J66*10^5</f>
        <v>0.3603636977827146</v>
      </c>
      <c r="DX9" s="14">
        <f>'Raw Data (NEAM)'!N68/'Population (NEAM)'!J67*10^5</f>
        <v>0.57214940775498857</v>
      </c>
      <c r="DY9" s="14">
        <f>'Raw Data (NEAM)'!N69/'Population (NEAM)'!J68*10^5</f>
        <v>0.11071487855291934</v>
      </c>
      <c r="DZ9" s="14">
        <f>'Raw Data (NEAM)'!N70/'Population (NEAM)'!J69*10^5</f>
        <v>0.64496298500994764</v>
      </c>
      <c r="EA9" s="14">
        <f>'Raw Data (NEAM)'!N71/'Population (NEAM)'!J70*10^5</f>
        <v>0.42107453853586013</v>
      </c>
      <c r="EB9" s="14">
        <f>'Raw Data (NEAM)'!N72/'Population (NEAM)'!J71*10^5</f>
        <v>0.61198008231264711</v>
      </c>
      <c r="EC9" s="14">
        <f>'Raw Data (NEAM)'!N73/'Population (NEAM)'!J72*10^5</f>
        <v>0.65602003012837595</v>
      </c>
      <c r="ED9" s="36">
        <f>'Raw Data (NEAM)'!N74/'Population (NEAM)'!J73*10^5</f>
        <v>0.39046659084177343</v>
      </c>
      <c r="EE9" s="36">
        <f>'Raw Data (NEAM)'!N75/'Population (NEAM)'!J74*10^5</f>
        <v>0.38497836421593107</v>
      </c>
      <c r="EF9" s="36">
        <f>'Raw Data (NEAM)'!N76/'Population (NEAM)'!J75*10^5</f>
        <v>0.49094292133948869</v>
      </c>
      <c r="EG9" s="36">
        <f>'Raw Data (NEAM)'!N77/'Population (NEAM)'!J76*10^5</f>
        <v>0.1089792350965447</v>
      </c>
      <c r="EH9" s="36">
        <f>'Raw Data (NEAM)'!N78/'Population (NEAM)'!J77*10^5</f>
        <v>0.76319814913546014</v>
      </c>
      <c r="EI9" s="36">
        <f>'Raw Data (NEAM)'!N79/'Population (NEAM)'!J78*10^5</f>
        <v>0.71406992392408886</v>
      </c>
      <c r="EM9" s="7"/>
      <c r="ER9" s="7"/>
      <c r="EW9" s="7"/>
      <c r="EX9" s="7"/>
      <c r="FB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4" customFormat="1" ht="17.100000000000001" customHeight="1">
      <c r="A10" s="34">
        <v>37.5</v>
      </c>
      <c r="BO10" s="14">
        <f>'Raw Data (NEAM)'!O12/'Population (NEAM)'!K11*10^5</f>
        <v>0.96642634864796961</v>
      </c>
      <c r="BP10" s="14">
        <f>'Raw Data (NEAM)'!O13/'Population (NEAM)'!K12*10^5</f>
        <v>0.95336155283529733</v>
      </c>
      <c r="BQ10" s="14">
        <f>'Raw Data (NEAM)'!O14/'Population (NEAM)'!K13*10^5</f>
        <v>0.47101381012491284</v>
      </c>
      <c r="BR10" s="14">
        <f>'Raw Data (NEAM)'!O15/'Population (NEAM)'!K14*10^5</f>
        <v>0.21017799554086364</v>
      </c>
      <c r="BS10" s="14">
        <f>'Raw Data (NEAM)'!O16/'Population (NEAM)'!K15*10^5</f>
        <v>1.0422583654262054</v>
      </c>
      <c r="BT10" s="14">
        <f>'Raw Data (NEAM)'!O17/'Population (NEAM)'!K16*10^5</f>
        <v>0.62048108794326662</v>
      </c>
      <c r="BU10" s="14">
        <f>'Raw Data (NEAM)'!O18/'Population (NEAM)'!K17*10^5</f>
        <v>0.61524818804281556</v>
      </c>
      <c r="BV10" s="14">
        <f>'Raw Data (NEAM)'!O19/'Population (NEAM)'!K18*10^5</f>
        <v>0.6114295753377027</v>
      </c>
      <c r="BW10" s="14">
        <f>'Raw Data (NEAM)'!O20/'Population (NEAM)'!K19*10^5</f>
        <v>1.4180268075942222</v>
      </c>
      <c r="BX10" s="14">
        <f>'Raw Data (NEAM)'!O21/'Population (NEAM)'!K20*10^5</f>
        <v>0.80477877637410944</v>
      </c>
      <c r="BY10" s="14">
        <f>'Raw Data (NEAM)'!O22/'Population (NEAM)'!K21*10^5</f>
        <v>0.58779283479006128</v>
      </c>
      <c r="BZ10" s="14">
        <f>'Raw Data (NEAM)'!O23/'Population (NEAM)'!K22*10^5</f>
        <v>0.95470351508582973</v>
      </c>
      <c r="CA10" s="14">
        <f>'Raw Data (NEAM)'!O24/'Population (NEAM)'!K23*10^5</f>
        <v>0.5584130762562588</v>
      </c>
      <c r="CB10" s="14">
        <f>'Raw Data (NEAM)'!O25/'Population (NEAM)'!K24*10^5</f>
        <v>0.36334000767127028</v>
      </c>
      <c r="CC10" s="14">
        <f>'Raw Data (NEAM)'!O26/'Population (NEAM)'!K25*10^5</f>
        <v>0.88718627197062483</v>
      </c>
      <c r="CD10" s="14">
        <f>'Raw Data (NEAM)'!O27/'Population (NEAM)'!K26*10^5</f>
        <v>0.51976005949076631</v>
      </c>
      <c r="CE10" s="14">
        <f>'Raw Data (NEAM)'!O28/'Population (NEAM)'!K27*10^5</f>
        <v>0.84637554745749843</v>
      </c>
      <c r="CF10" s="14">
        <f>'Raw Data (NEAM)'!O29/'Population (NEAM)'!K28*10^5</f>
        <v>0.82771150575012531</v>
      </c>
      <c r="CG10" s="14">
        <f>'Raw Data (NEAM)'!O30/'Population (NEAM)'!K29*10^5</f>
        <v>0.97124136669012429</v>
      </c>
      <c r="CH10" s="14">
        <f>'Raw Data (NEAM)'!O31/'Population (NEAM)'!K30*10^5</f>
        <v>0.47533411274395942</v>
      </c>
      <c r="CI10" s="14">
        <f>'Raw Data (NEAM)'!O32/'Population (NEAM)'!K31*10^5</f>
        <v>0.63814728994640102</v>
      </c>
      <c r="CJ10" s="14">
        <f>'Raw Data (NEAM)'!O33/'Population (NEAM)'!K32*10^5</f>
        <v>0.4929968158978984</v>
      </c>
      <c r="CK10" s="14">
        <f>'Raw Data (NEAM)'!O34/'Population (NEAM)'!K33*10^5</f>
        <v>0.80378068856772911</v>
      </c>
      <c r="CL10" s="14">
        <f>'Raw Data (NEAM)'!O35/'Population (NEAM)'!K34*10^5</f>
        <v>1.1214286642325149</v>
      </c>
      <c r="CM10" s="14">
        <f>'Raw Data (NEAM)'!O36/'Population (NEAM)'!K35*10^5</f>
        <v>1.394693115213661</v>
      </c>
      <c r="CN10" s="14">
        <f>'Raw Data (NEAM)'!O37/'Population (NEAM)'!K36*10^5</f>
        <v>0.75642893108891596</v>
      </c>
      <c r="CO10" s="14">
        <f>'Raw Data (NEAM)'!O38/'Population (NEAM)'!K37*10^5</f>
        <v>1.1675763180787297</v>
      </c>
      <c r="CP10" s="14">
        <f>'Raw Data (NEAM)'!O39/'Population (NEAM)'!K38*10^5</f>
        <v>0.71718982078143567</v>
      </c>
      <c r="CQ10" s="14">
        <f>'Raw Data (NEAM)'!O40/'Population (NEAM)'!K39*10^5</f>
        <v>0.71047919007873217</v>
      </c>
      <c r="CR10" s="14">
        <f>'Raw Data (NEAM)'!O41/'Population (NEAM)'!K40*10^5</f>
        <v>0.68619673142264048</v>
      </c>
      <c r="CS10" s="14">
        <f>'Raw Data (NEAM)'!O42/'Population (NEAM)'!K41*10^5</f>
        <v>0.80746143893881039</v>
      </c>
      <c r="CT10" s="14">
        <f>'Raw Data (NEAM)'!O43/'Population (NEAM)'!K42*10^5</f>
        <v>1.4731330726771674</v>
      </c>
      <c r="CU10" s="14">
        <f>'Raw Data (NEAM)'!O44/'Population (NEAM)'!K43*10^5</f>
        <v>1.3369403091580878</v>
      </c>
      <c r="CV10" s="14">
        <f>'Raw Data (NEAM)'!O45/'Population (NEAM)'!K44*10^5</f>
        <v>0.66628268351427289</v>
      </c>
      <c r="CW10" s="14">
        <f>'Raw Data (NEAM)'!O46/'Population (NEAM)'!K45*10^5</f>
        <v>0.79355032975917827</v>
      </c>
      <c r="CX10" s="14">
        <f>'Raw Data (NEAM)'!O47/'Population (NEAM)'!K46*10^5</f>
        <v>0.66566147346430393</v>
      </c>
      <c r="CY10" s="14">
        <f>'Raw Data (NEAM)'!O48/'Population (NEAM)'!K47*10^5</f>
        <v>0.66790741600980763</v>
      </c>
      <c r="CZ10" s="14">
        <f>'Raw Data (NEAM)'!O49/'Population (NEAM)'!K48*10^5</f>
        <v>0.39773987234300157</v>
      </c>
      <c r="DA10" s="14">
        <f>'Raw Data (NEAM)'!O50/'Population (NEAM)'!K49*10^5</f>
        <v>0.92678274638218117</v>
      </c>
      <c r="DB10" s="14">
        <f>'Raw Data (NEAM)'!O51/'Population (NEAM)'!K50*10^5</f>
        <v>0.66691475006149281</v>
      </c>
      <c r="DC10" s="14">
        <f>'Raw Data (NEAM)'!O52/'Population (NEAM)'!K51*10^5</f>
        <v>0.78968112097235643</v>
      </c>
      <c r="DD10" s="14">
        <f>'Raw Data (NEAM)'!O53/'Population (NEAM)'!K52*10^5</f>
        <v>1.1708217330375803</v>
      </c>
      <c r="DE10" s="14">
        <f>'Raw Data (NEAM)'!O54/'Population (NEAM)'!K53*10^5</f>
        <v>1.0266735037988652</v>
      </c>
      <c r="DF10" s="14">
        <f>'Raw Data (NEAM)'!O55/'Population (NEAM)'!K54*10^5</f>
        <v>0.50257482905733875</v>
      </c>
      <c r="DG10" s="14">
        <f>'Raw Data (NEAM)'!O56/'Population (NEAM)'!K55*10^5</f>
        <v>0.2421783184145031</v>
      </c>
      <c r="DH10" s="14">
        <f>'Raw Data (NEAM)'!O57/'Population (NEAM)'!K56*10^5</f>
        <v>0.35376303041902168</v>
      </c>
      <c r="DI10" s="14">
        <f>'Raw Data (NEAM)'!O58/'Population (NEAM)'!K57*10^5</f>
        <v>0.34177745810192861</v>
      </c>
      <c r="DJ10" s="14">
        <f>'Raw Data (NEAM)'!O59/'Population (NEAM)'!K58*10^5</f>
        <v>0.9875040578187575</v>
      </c>
      <c r="DK10" s="14">
        <f>'Raw Data (NEAM)'!O60/'Population (NEAM)'!K59*10^5</f>
        <v>0.9572988447349452</v>
      </c>
      <c r="DL10" s="14">
        <f>'Raw Data (NEAM)'!O61/'Population (NEAM)'!K60*10^5</f>
        <v>0.61847189386948087</v>
      </c>
      <c r="DM10" s="14">
        <f>'Raw Data (NEAM)'!O62/'Population (NEAM)'!K61*10^5</f>
        <v>0.4016559915039315</v>
      </c>
      <c r="DN10" s="14">
        <f>'Raw Data (NEAM)'!O63/'Population (NEAM)'!K62*10^5</f>
        <v>1.2196437129876248</v>
      </c>
      <c r="DO10" s="14">
        <f>'Raw Data (NEAM)'!O64/'Population (NEAM)'!K63*10^5</f>
        <v>0.4403546961961245</v>
      </c>
      <c r="DP10" s="14">
        <f>'Raw Data (NEAM)'!O65/'Population (NEAM)'!K64*10^5</f>
        <v>0.81539016982245227</v>
      </c>
      <c r="DQ10" s="14">
        <f>'Raw Data (NEAM)'!O66/'Population (NEAM)'!K65*10^5</f>
        <v>0.67728651928912009</v>
      </c>
      <c r="DR10" s="14">
        <f>'Raw Data (NEAM)'!O67/'Population (NEAM)'!K66*10^5</f>
        <v>1.0322942307780052</v>
      </c>
      <c r="DS10" s="14">
        <f>'Raw Data (NEAM)'!O68/'Population (NEAM)'!K67*10^5</f>
        <v>0.86239126995745041</v>
      </c>
      <c r="DT10" s="14">
        <f>'Raw Data (NEAM)'!O69/'Population (NEAM)'!K68*10^5</f>
        <v>0.69565041416496021</v>
      </c>
      <c r="DU10" s="14">
        <f>'Raw Data (NEAM)'!O70/'Population (NEAM)'!K69*10^5</f>
        <v>1.2134302754105708</v>
      </c>
      <c r="DV10" s="14">
        <f>'Raw Data (NEAM)'!O71/'Population (NEAM)'!K70*10^5</f>
        <v>0.69735371292996229</v>
      </c>
      <c r="DW10" s="14">
        <f>'Raw Data (NEAM)'!O72/'Population (NEAM)'!K71*10^5</f>
        <v>0.56351507132046785</v>
      </c>
      <c r="DX10" s="14">
        <f>'Raw Data (NEAM)'!O73/'Population (NEAM)'!K72*10^5</f>
        <v>0.86000338658583586</v>
      </c>
      <c r="DY10" s="36">
        <f>'Raw Data (NEAM)'!O74/'Population (NEAM)'!K73*10^5</f>
        <v>0.85201062335531519</v>
      </c>
      <c r="DZ10" s="36">
        <f>'Raw Data (NEAM)'!O75/'Population (NEAM)'!K74*10^5</f>
        <v>1.0541949932765786</v>
      </c>
      <c r="EA10" s="36">
        <f>'Raw Data (NEAM)'!O76/'Population (NEAM)'!K75*10^5</f>
        <v>0.68229695269123503</v>
      </c>
      <c r="EB10" s="36">
        <f>'Raw Data (NEAM)'!O77/'Population (NEAM)'!K76*10^5</f>
        <v>0.83172164161890738</v>
      </c>
      <c r="EC10" s="36">
        <f>'Raw Data (NEAM)'!O78/'Population (NEAM)'!K77*10^5</f>
        <v>0.48959821394571557</v>
      </c>
      <c r="ED10" s="36">
        <f>'Raw Data (NEAM)'!O79/'Population (NEAM)'!K78*10^5</f>
        <v>1.0726230137703341</v>
      </c>
      <c r="EH10" s="7"/>
      <c r="EM10" s="7"/>
      <c r="ER10" s="7"/>
      <c r="EW10" s="7"/>
      <c r="EX10" s="7"/>
      <c r="FB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4" customFormat="1" ht="17.100000000000001" customHeight="1">
      <c r="A11" s="34">
        <v>42.5</v>
      </c>
      <c r="BJ11" s="14">
        <f>'Raw Data (NEAM)'!P12/'Population (NEAM)'!L11*10^5</f>
        <v>1.4843349229570801</v>
      </c>
      <c r="BK11" s="14">
        <f>'Raw Data (NEAM)'!P13/'Population (NEAM)'!L12*10^5</f>
        <v>0.87223146464526058</v>
      </c>
      <c r="BL11" s="14">
        <f>'Raw Data (NEAM)'!P14/'Population (NEAM)'!L13*10^5</f>
        <v>1.1410165202076878</v>
      </c>
      <c r="BM11" s="14">
        <f>'Raw Data (NEAM)'!P15/'Population (NEAM)'!L14*10^5</f>
        <v>0.76000162133679217</v>
      </c>
      <c r="BN11" s="14">
        <f>'Raw Data (NEAM)'!P16/'Population (NEAM)'!L15*10^5</f>
        <v>1.2462379192811699</v>
      </c>
      <c r="BO11" s="14">
        <f>'Raw Data (NEAM)'!P17/'Population (NEAM)'!L16*10^5</f>
        <v>0.49146569815159752</v>
      </c>
      <c r="BP11" s="14">
        <f>'Raw Data (NEAM)'!P18/'Population (NEAM)'!L17*10^5</f>
        <v>0.9663481341629433</v>
      </c>
      <c r="BQ11" s="14">
        <f>'Raw Data (NEAM)'!P19/'Population (NEAM)'!L18*10^5</f>
        <v>0.71479798617580692</v>
      </c>
      <c r="BR11" s="14">
        <f>'Raw Data (NEAM)'!P20/'Population (NEAM)'!L19*10^5</f>
        <v>0.94162956057679514</v>
      </c>
      <c r="BS11" s="14">
        <f>'Raw Data (NEAM)'!P21/'Population (NEAM)'!L20*10^5</f>
        <v>0.92932484549974448</v>
      </c>
      <c r="BT11" s="14">
        <f>'Raw Data (NEAM)'!P22/'Population (NEAM)'!L21*10^5</f>
        <v>1.1228700558627853</v>
      </c>
      <c r="BU11" s="14">
        <f>'Raw Data (NEAM)'!P23/'Population (NEAM)'!L22*10^5</f>
        <v>0.86932331872870161</v>
      </c>
      <c r="BV11" s="14">
        <f>'Raw Data (NEAM)'!P24/'Population (NEAM)'!L23*10^5</f>
        <v>1.6856530904869116</v>
      </c>
      <c r="BW11" s="14">
        <f>'Raw Data (NEAM)'!P25/'Population (NEAM)'!L24*10^5</f>
        <v>0.81738245529428832</v>
      </c>
      <c r="BX11" s="14">
        <f>'Raw Data (NEAM)'!P26/'Population (NEAM)'!L25*10^5</f>
        <v>1.1903238573634922</v>
      </c>
      <c r="BY11" s="14">
        <f>'Raw Data (NEAM)'!P27/'Population (NEAM)'!L26*10^5</f>
        <v>1.156972203742805</v>
      </c>
      <c r="BZ11" s="14">
        <f>'Raw Data (NEAM)'!P28/'Population (NEAM)'!L27*10^5</f>
        <v>1.1258968472073536</v>
      </c>
      <c r="CA11" s="14">
        <f>'Raw Data (NEAM)'!P29/'Population (NEAM)'!L28*10^5</f>
        <v>1.4604376566547579</v>
      </c>
      <c r="CB11" s="14">
        <f>'Raw Data (NEAM)'!P30/'Population (NEAM)'!L29*10^5</f>
        <v>1.2438971297073733</v>
      </c>
      <c r="CC11" s="14">
        <f>'Raw Data (NEAM)'!P31/'Population (NEAM)'!L30*10^5</f>
        <v>1.3859269512552168</v>
      </c>
      <c r="CD11" s="14">
        <f>'Raw Data (NEAM)'!P32/'Population (NEAM)'!L31*10^5</f>
        <v>1.1840022353962205</v>
      </c>
      <c r="CE11" s="14">
        <f>'Raw Data (NEAM)'!P33/'Population (NEAM)'!L32*10^5</f>
        <v>1.4749080771734835</v>
      </c>
      <c r="CF11" s="14">
        <f>'Raw Data (NEAM)'!P34/'Population (NEAM)'!L33*10^5</f>
        <v>1.8236353318204785</v>
      </c>
      <c r="CG11" s="14">
        <f>'Raw Data (NEAM)'!P35/'Population (NEAM)'!L34*10^5</f>
        <v>1.1633047740349445</v>
      </c>
      <c r="CH11" s="14">
        <f>'Raw Data (NEAM)'!P36/'Population (NEAM)'!L35*10^5</f>
        <v>0.99323522387546781</v>
      </c>
      <c r="CI11" s="14">
        <f>'Raw Data (NEAM)'!P37/'Population (NEAM)'!L36*10^5</f>
        <v>1.3375762366205801</v>
      </c>
      <c r="CJ11" s="14">
        <f>'Raw Data (NEAM)'!P38/'Population (NEAM)'!L37*10^5</f>
        <v>1.3603536756314201</v>
      </c>
      <c r="CK11" s="14">
        <f>'Raw Data (NEAM)'!P39/'Population (NEAM)'!L38*10^5</f>
        <v>2.4995195506836994</v>
      </c>
      <c r="CL11" s="14">
        <f>'Raw Data (NEAM)'!P40/'Population (NEAM)'!L39*10^5</f>
        <v>1.9715701555144969</v>
      </c>
      <c r="CM11" s="14">
        <f>'Raw Data (NEAM)'!P41/'Population (NEAM)'!L40*10^5</f>
        <v>1.4156842303111239</v>
      </c>
      <c r="CN11" s="14">
        <f>'Raw Data (NEAM)'!P42/'Population (NEAM)'!L41*10^5</f>
        <v>1.3648055056618047</v>
      </c>
      <c r="CO11" s="14">
        <f>'Raw Data (NEAM)'!P43/'Population (NEAM)'!L42*10^5</f>
        <v>2.637549101456623</v>
      </c>
      <c r="CP11" s="14">
        <f>'Raw Data (NEAM)'!P44/'Population (NEAM)'!L43*10^5</f>
        <v>1.7164840890221289</v>
      </c>
      <c r="CQ11" s="14">
        <f>'Raw Data (NEAM)'!P45/'Population (NEAM)'!L44*10^5</f>
        <v>2.1197489719782752</v>
      </c>
      <c r="CR11" s="14">
        <f>'Raw Data (NEAM)'!P46/'Population (NEAM)'!L45*10^5</f>
        <v>1.2580653521337501</v>
      </c>
      <c r="CS11" s="14">
        <f>'Raw Data (NEAM)'!P47/'Population (NEAM)'!L46*10^5</f>
        <v>2.3405284390038328</v>
      </c>
      <c r="CT11" s="14">
        <f>'Raw Data (NEAM)'!P48/'Population (NEAM)'!L47*10^5</f>
        <v>1.235492639511417</v>
      </c>
      <c r="CU11" s="14">
        <f>'Raw Data (NEAM)'!P49/'Population (NEAM)'!L48*10^5</f>
        <v>1.6471296727130007</v>
      </c>
      <c r="CV11" s="14">
        <f>'Raw Data (NEAM)'!P50/'Population (NEAM)'!L49*10^5</f>
        <v>1.9120564129846278</v>
      </c>
      <c r="CW11" s="14">
        <f>'Raw Data (NEAM)'!P51/'Population (NEAM)'!L50*10^5</f>
        <v>1.3485849480199394</v>
      </c>
      <c r="CX11" s="14">
        <f>'Raw Data (NEAM)'!P52/'Population (NEAM)'!L51*10^5</f>
        <v>1.8899344306148644</v>
      </c>
      <c r="CY11" s="14">
        <f>'Raw Data (NEAM)'!P53/'Population (NEAM)'!L52*10^5</f>
        <v>1.0798930236372923</v>
      </c>
      <c r="CZ11" s="14">
        <f>'Raw Data (NEAM)'!P54/'Population (NEAM)'!L53*10^5</f>
        <v>2.142833944766446</v>
      </c>
      <c r="DA11" s="14">
        <f>'Raw Data (NEAM)'!P55/'Population (NEAM)'!L54*10^5</f>
        <v>1.3342740677123541</v>
      </c>
      <c r="DB11" s="14">
        <f>'Raw Data (NEAM)'!P56/'Population (NEAM)'!L55*10^5</f>
        <v>2.7993225639395263</v>
      </c>
      <c r="DC11" s="14">
        <f>'Raw Data (NEAM)'!P57/'Population (NEAM)'!L56*10^5</f>
        <v>1.5772780478975967</v>
      </c>
      <c r="DD11" s="14">
        <f>'Raw Data (NEAM)'!P58/'Population (NEAM)'!L57*10^5</f>
        <v>1.6826681940116428</v>
      </c>
      <c r="DE11" s="14">
        <f>'Raw Data (NEAM)'!P59/'Population (NEAM)'!L58*10^5</f>
        <v>1.1382492785143712</v>
      </c>
      <c r="DF11" s="14">
        <f>'Raw Data (NEAM)'!P60/'Population (NEAM)'!L59*10^5</f>
        <v>1.598615117264506</v>
      </c>
      <c r="DG11" s="14">
        <f>'Raw Data (NEAM)'!P61/'Population (NEAM)'!L60*10^5</f>
        <v>2.0261589032997787</v>
      </c>
      <c r="DH11" s="14">
        <f>'Raw Data (NEAM)'!P62/'Population (NEAM)'!L61*10^5</f>
        <v>1.2720167746171411</v>
      </c>
      <c r="DI11" s="14">
        <f>'Raw Data (NEAM)'!P63/'Population (NEAM)'!L62*10^5</f>
        <v>1.560345156373222</v>
      </c>
      <c r="DJ11" s="14">
        <f>'Raw Data (NEAM)'!P64/'Population (NEAM)'!L63*10^5</f>
        <v>1.2804623595925007</v>
      </c>
      <c r="DK11" s="14">
        <f>'Raw Data (NEAM)'!P65/'Population (NEAM)'!L64*10^5</f>
        <v>1.4367866373588192</v>
      </c>
      <c r="DL11" s="14">
        <f>'Raw Data (NEAM)'!P66/'Population (NEAM)'!L65*10^5</f>
        <v>1.6718214001458986</v>
      </c>
      <c r="DM11" s="14">
        <f>'Raw Data (NEAM)'!P67/'Population (NEAM)'!L66*10^5</f>
        <v>1.8172689926632164</v>
      </c>
      <c r="DN11" s="14">
        <f>'Raw Data (NEAM)'!P68/'Population (NEAM)'!L67*10^5</f>
        <v>2.2924128672605222</v>
      </c>
      <c r="DO11" s="14">
        <f>'Raw Data (NEAM)'!P69/'Population (NEAM)'!L68*10^5</f>
        <v>1.6542275099126689</v>
      </c>
      <c r="DP11" s="14">
        <f>'Raw Data (NEAM)'!P70/'Population (NEAM)'!L69*10^5</f>
        <v>1.449715662307598</v>
      </c>
      <c r="DQ11" s="14">
        <f>'Raw Data (NEAM)'!P71/'Population (NEAM)'!L70*10^5</f>
        <v>1.5424638546382063</v>
      </c>
      <c r="DR11" s="14">
        <f>'Raw Data (NEAM)'!P72/'Population (NEAM)'!L71*10^5</f>
        <v>1.5379466122467673</v>
      </c>
      <c r="DS11" s="14">
        <f>'Raw Data (NEAM)'!P73/'Population (NEAM)'!L72*10^5</f>
        <v>2.36686738449519</v>
      </c>
      <c r="DT11" s="36">
        <f>'Raw Data (NEAM)'!P74/'Population (NEAM)'!L73*10^5</f>
        <v>1.6079461776561261</v>
      </c>
      <c r="DU11" s="36">
        <f>'Raw Data (NEAM)'!P75/'Population (NEAM)'!L74*10^5</f>
        <v>1.4019975661322253</v>
      </c>
      <c r="DV11" s="36">
        <f>'Raw Data (NEAM)'!P76/'Population (NEAM)'!L75*10^5</f>
        <v>1.6827968352649598</v>
      </c>
      <c r="DW11" s="36">
        <f>'Raw Data (NEAM)'!P77/'Population (NEAM)'!L76*10^5</f>
        <v>1.5533829768643022</v>
      </c>
      <c r="DX11" s="36">
        <f>'Raw Data (NEAM)'!P78/'Population (NEAM)'!L77*10^5</f>
        <v>1.8037832176009434</v>
      </c>
      <c r="DY11" s="36">
        <f>'Raw Data (NEAM)'!P79/'Population (NEAM)'!L78*10^5</f>
        <v>1.7853062157221207</v>
      </c>
      <c r="EC11" s="7"/>
      <c r="ED11" s="7"/>
      <c r="EH11" s="7"/>
      <c r="EM11" s="7"/>
      <c r="ER11" s="7"/>
      <c r="EW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4" customFormat="1" ht="17.100000000000001" customHeight="1">
      <c r="A12" s="34">
        <v>47.5</v>
      </c>
      <c r="BE12" s="14">
        <f>'Raw Data (NEAM)'!Q12/'Population (NEAM)'!M11*10^5</f>
        <v>0.63235068145271189</v>
      </c>
      <c r="BF12" s="14">
        <f>'Raw Data (NEAM)'!Q13/'Population (NEAM)'!M12*10^5</f>
        <v>2.1913046527032556</v>
      </c>
      <c r="BG12" s="14">
        <f>'Raw Data (NEAM)'!Q14/'Population (NEAM)'!M13*10^5</f>
        <v>1.8603347486346695</v>
      </c>
      <c r="BH12" s="14">
        <f>'Raw Data (NEAM)'!Q15/'Population (NEAM)'!M14*10^5</f>
        <v>2.4930361191072938</v>
      </c>
      <c r="BI12" s="14">
        <f>'Raw Data (NEAM)'!Q16/'Population (NEAM)'!M15*10^5</f>
        <v>3.2989327952407397</v>
      </c>
      <c r="BJ12" s="14">
        <f>'Raw Data (NEAM)'!Q17/'Population (NEAM)'!M16*10^5</f>
        <v>1.9149782485827793</v>
      </c>
      <c r="BK12" s="14">
        <f>'Raw Data (NEAM)'!Q18/'Population (NEAM)'!M17*10^5</f>
        <v>2.4413612162102045</v>
      </c>
      <c r="BL12" s="14">
        <f>'Raw Data (NEAM)'!Q19/'Population (NEAM)'!M18*10^5</f>
        <v>2.9682782798665461</v>
      </c>
      <c r="BM12" s="14">
        <f>'Raw Data (NEAM)'!Q20/'Population (NEAM)'!M19*10^5</f>
        <v>2.6878281166173359</v>
      </c>
      <c r="BN12" s="14">
        <f>'Raw Data (NEAM)'!Q21/'Population (NEAM)'!M20*10^5</f>
        <v>1.8715676785609248</v>
      </c>
      <c r="BO12" s="14">
        <f>'Raw Data (NEAM)'!Q22/'Population (NEAM)'!M21*10^5</f>
        <v>1.2892598944527791</v>
      </c>
      <c r="BP12" s="14">
        <f>'Raw Data (NEAM)'!Q23/'Population (NEAM)'!M22*10^5</f>
        <v>2.9883469262194722</v>
      </c>
      <c r="BQ12" s="14">
        <f>'Raw Data (NEAM)'!Q24/'Population (NEAM)'!M23*10^5</f>
        <v>1.9274683864284898</v>
      </c>
      <c r="BR12" s="14">
        <f>'Raw Data (NEAM)'!Q25/'Population (NEAM)'!M24*10^5</f>
        <v>2.100533375836926</v>
      </c>
      <c r="BS12" s="14">
        <f>'Raw Data (NEAM)'!Q26/'Population (NEAM)'!M25*10^5</f>
        <v>2.0369733061777628</v>
      </c>
      <c r="BT12" s="14">
        <f>'Raw Data (NEAM)'!Q27/'Population (NEAM)'!M26*10^5</f>
        <v>3.0734011213514738</v>
      </c>
      <c r="BU12" s="14">
        <f>'Raw Data (NEAM)'!Q28/'Population (NEAM)'!M27*10^5</f>
        <v>2.1319515694710049</v>
      </c>
      <c r="BV12" s="14">
        <f>'Raw Data (NEAM)'!Q29/'Population (NEAM)'!M28*10^5</f>
        <v>2.6933392444256907</v>
      </c>
      <c r="BW12" s="14">
        <f>'Raw Data (NEAM)'!Q30/'Population (NEAM)'!M29*10^5</f>
        <v>2.6184780286197586</v>
      </c>
      <c r="BX12" s="14">
        <f>'Raw Data (NEAM)'!Q31/'Population (NEAM)'!M30*10^5</f>
        <v>1.7644083200791962</v>
      </c>
      <c r="BY12" s="14">
        <f>'Raw Data (NEAM)'!Q32/'Population (NEAM)'!M31*10^5</f>
        <v>3.9374397522499911</v>
      </c>
      <c r="BZ12" s="14">
        <f>'Raw Data (NEAM)'!Q33/'Population (NEAM)'!M32*10^5</f>
        <v>1.9482004667109036</v>
      </c>
      <c r="CA12" s="14">
        <f>'Raw Data (NEAM)'!Q34/'Population (NEAM)'!M33*10^5</f>
        <v>2.865241229530024</v>
      </c>
      <c r="CB12" s="14">
        <f>'Raw Data (NEAM)'!Q35/'Population (NEAM)'!M34*10^5</f>
        <v>2.628438260088021</v>
      </c>
      <c r="CC12" s="14">
        <f>'Raw Data (NEAM)'!Q36/'Population (NEAM)'!M35*10^5</f>
        <v>3.1228271667079586</v>
      </c>
      <c r="CD12" s="14">
        <f>'Raw Data (NEAM)'!Q37/'Population (NEAM)'!M36*10^5</f>
        <v>2.509647443293082</v>
      </c>
      <c r="CE12" s="14">
        <f>'Raw Data (NEAM)'!Q38/'Population (NEAM)'!M37*10^5</f>
        <v>2.7998244510069217</v>
      </c>
      <c r="CF12" s="14">
        <f>'Raw Data (NEAM)'!Q39/'Population (NEAM)'!M38*10^5</f>
        <v>3.165467701809777</v>
      </c>
      <c r="CG12" s="14">
        <f>'Raw Data (NEAM)'!Q40/'Population (NEAM)'!M39*10^5</f>
        <v>3.3261800621624547</v>
      </c>
      <c r="CH12" s="14">
        <f>'Raw Data (NEAM)'!Q41/'Population (NEAM)'!M40*10^5</f>
        <v>1.0215565457086964</v>
      </c>
      <c r="CI12" s="14">
        <f>'Raw Data (NEAM)'!Q42/'Population (NEAM)'!M41*10^5</f>
        <v>2.4103184631547787</v>
      </c>
      <c r="CJ12" s="14">
        <f>'Raw Data (NEAM)'!Q43/'Population (NEAM)'!M42*10^5</f>
        <v>2.771894719973667</v>
      </c>
      <c r="CK12" s="14">
        <f>'Raw Data (NEAM)'!Q44/'Population (NEAM)'!M43*10^5</f>
        <v>4.0991390441627571</v>
      </c>
      <c r="CL12" s="14">
        <f>'Raw Data (NEAM)'!Q45/'Population (NEAM)'!M44*10^5</f>
        <v>3.5218298864597264</v>
      </c>
      <c r="CM12" s="14">
        <f>'Raw Data (NEAM)'!Q46/'Population (NEAM)'!M45*10^5</f>
        <v>3.5829911631060312</v>
      </c>
      <c r="CN12" s="14">
        <f>'Raw Data (NEAM)'!Q47/'Population (NEAM)'!M46*10^5</f>
        <v>2.3538353015790281</v>
      </c>
      <c r="CO12" s="14">
        <f>'Raw Data (NEAM)'!Q48/'Population (NEAM)'!M47*10^5</f>
        <v>3.4764682474429782</v>
      </c>
      <c r="CP12" s="14">
        <f>'Raw Data (NEAM)'!Q49/'Population (NEAM)'!M48*10^5</f>
        <v>3.8177002326506519</v>
      </c>
      <c r="CQ12" s="14">
        <f>'Raw Data (NEAM)'!Q50/'Population (NEAM)'!M49*10^5</f>
        <v>4.3480323349251044</v>
      </c>
      <c r="CR12" s="14">
        <f>'Raw Data (NEAM)'!Q51/'Population (NEAM)'!M50*10^5</f>
        <v>3.3320632860228638</v>
      </c>
      <c r="CS12" s="14">
        <f>'Raw Data (NEAM)'!Q52/'Population (NEAM)'!M51*10^5</f>
        <v>3.2892521583464869</v>
      </c>
      <c r="CT12" s="14">
        <f>'Raw Data (NEAM)'!Q53/'Population (NEAM)'!M52*10^5</f>
        <v>2.5622707595070175</v>
      </c>
      <c r="CU12" s="14">
        <f>'Raw Data (NEAM)'!Q54/'Population (NEAM)'!M53*10^5</f>
        <v>3.9604578272274891</v>
      </c>
      <c r="CV12" s="14">
        <f>'Raw Data (NEAM)'!Q55/'Population (NEAM)'!M54*10^5</f>
        <v>3.5030196028976981</v>
      </c>
      <c r="CW12" s="14">
        <f>'Raw Data (NEAM)'!Q56/'Population (NEAM)'!M55*10^5</f>
        <v>1.9366226139892959</v>
      </c>
      <c r="CX12" s="14">
        <f>'Raw Data (NEAM)'!Q57/'Population (NEAM)'!M56*10^5</f>
        <v>2.7546430610651478</v>
      </c>
      <c r="CY12" s="14">
        <f>'Raw Data (NEAM)'!Q58/'Population (NEAM)'!M57*10^5</f>
        <v>3.9750937076939512</v>
      </c>
      <c r="CZ12" s="14">
        <f>'Raw Data (NEAM)'!Q59/'Population (NEAM)'!M58*10^5</f>
        <v>3.4017993069038024</v>
      </c>
      <c r="DA12" s="14">
        <f>'Raw Data (NEAM)'!Q60/'Population (NEAM)'!M59*10^5</f>
        <v>4.1892776169140218</v>
      </c>
      <c r="DB12" s="14">
        <f>'Raw Data (NEAM)'!Q61/'Population (NEAM)'!M60*10^5</f>
        <v>4.4199545625992203</v>
      </c>
      <c r="DC12" s="14">
        <f>'Raw Data (NEAM)'!Q62/'Population (NEAM)'!M61*10^5</f>
        <v>2.6496888735324697</v>
      </c>
      <c r="DD12" s="14">
        <f>'Raw Data (NEAM)'!Q63/'Population (NEAM)'!M62*10^5</f>
        <v>3.119909591259864</v>
      </c>
      <c r="DE12" s="14">
        <f>'Raw Data (NEAM)'!Q64/'Population (NEAM)'!M63*10^5</f>
        <v>4.3098163724143763</v>
      </c>
      <c r="DF12" s="14">
        <f>'Raw Data (NEAM)'!Q65/'Population (NEAM)'!M64*10^5</f>
        <v>2.2108877377533402</v>
      </c>
      <c r="DG12" s="14">
        <f>'Raw Data (NEAM)'!Q66/'Population (NEAM)'!M65*10^5</f>
        <v>3.3241274394005336</v>
      </c>
      <c r="DH12" s="14">
        <f>'Raw Data (NEAM)'!Q67/'Population (NEAM)'!M66*10^5</f>
        <v>3.5219483218160508</v>
      </c>
      <c r="DI12" s="14">
        <f>'Raw Data (NEAM)'!Q68/'Population (NEAM)'!M67*10^5</f>
        <v>3.1802892602487072</v>
      </c>
      <c r="DJ12" s="14">
        <f>'Raw Data (NEAM)'!Q69/'Population (NEAM)'!M68*10^5</f>
        <v>3.1140157958451247</v>
      </c>
      <c r="DK12" s="14">
        <f>'Raw Data (NEAM)'!Q70/'Population (NEAM)'!M69*10^5</f>
        <v>2.5845902850320956</v>
      </c>
      <c r="DL12" s="14">
        <f>'Raw Data (NEAM)'!Q71/'Population (NEAM)'!M70*10^5</f>
        <v>2.5592209655552081</v>
      </c>
      <c r="DM12" s="14">
        <f>'Raw Data (NEAM)'!Q72/'Population (NEAM)'!M71*10^5</f>
        <v>3.5017483538396181</v>
      </c>
      <c r="DN12" s="14">
        <f>'Raw Data (NEAM)'!Q73/'Population (NEAM)'!M72*10^5</f>
        <v>2.4331986904658893</v>
      </c>
      <c r="DO12" s="36">
        <f>'Raw Data (NEAM)'!Q74/'Population (NEAM)'!M73*10^5</f>
        <v>4.3547214294828818</v>
      </c>
      <c r="DP12" s="36">
        <f>'Raw Data (NEAM)'!Q75/'Population (NEAM)'!M74*10^5</f>
        <v>3.1481520347555985</v>
      </c>
      <c r="DQ12" s="36">
        <f>'Raw Data (NEAM)'!Q76/'Population (NEAM)'!M75*10^5</f>
        <v>4.8172908626697426</v>
      </c>
      <c r="DR12" s="36">
        <f>'Raw Data (NEAM)'!Q77/'Population (NEAM)'!M76*10^5</f>
        <v>3.341330250399289</v>
      </c>
      <c r="DS12" s="36">
        <f>'Raw Data (NEAM)'!Q78/'Population (NEAM)'!M77*10^5</f>
        <v>3.5002430724355853</v>
      </c>
      <c r="DT12" s="36">
        <f>'Raw Data (NEAM)'!Q79/'Population (NEAM)'!M78*10^5</f>
        <v>3.3643300273183598</v>
      </c>
      <c r="DX12" s="7"/>
      <c r="EC12" s="7"/>
      <c r="EH12" s="7"/>
      <c r="EM12" s="7"/>
      <c r="ER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4" customFormat="1" ht="17.100000000000001" customHeight="1">
      <c r="A13" s="34">
        <v>52.5</v>
      </c>
      <c r="AZ13" s="14">
        <f>'Raw Data (NEAM)'!R12/'Population (NEAM)'!N11*10^5</f>
        <v>3.2411420488123195</v>
      </c>
      <c r="BA13" s="14">
        <f>'Raw Data (NEAM)'!R13/'Population (NEAM)'!N12*10^5</f>
        <v>1.4354317671098085</v>
      </c>
      <c r="BB13" s="14">
        <f>'Raw Data (NEAM)'!R14/'Population (NEAM)'!N13*10^5</f>
        <v>1.4302739654023879</v>
      </c>
      <c r="BC13" s="14">
        <f>'Raw Data (NEAM)'!R15/'Population (NEAM)'!N14*10^5</f>
        <v>2.287167617366006</v>
      </c>
      <c r="BD13" s="14">
        <f>'Raw Data (NEAM)'!R16/'Population (NEAM)'!N15*10^5</f>
        <v>3.2534820391524026</v>
      </c>
      <c r="BE13" s="14">
        <f>'Raw Data (NEAM)'!R17/'Population (NEAM)'!N16*10^5</f>
        <v>4.8799118752980819</v>
      </c>
      <c r="BF13" s="14">
        <f>'Raw Data (NEAM)'!R18/'Population (NEAM)'!N17*10^5</f>
        <v>1.6200985538352268</v>
      </c>
      <c r="BG13" s="14">
        <f>'Raw Data (NEAM)'!R19/'Population (NEAM)'!N18*10^5</f>
        <v>2.9131794829300635</v>
      </c>
      <c r="BH13" s="14">
        <f>'Raw Data (NEAM)'!R20/'Population (NEAM)'!N19*10^5</f>
        <v>4.2051274088910624</v>
      </c>
      <c r="BI13" s="14">
        <f>'Raw Data (NEAM)'!R21/'Population (NEAM)'!N20*10^5</f>
        <v>2.5849812588858732</v>
      </c>
      <c r="BJ13" s="14">
        <f>'Raw Data (NEAM)'!R22/'Population (NEAM)'!N21*10^5</f>
        <v>2.474637287772786</v>
      </c>
      <c r="BK13" s="14">
        <f>'Raw Data (NEAM)'!R23/'Population (NEAM)'!N22*10^5</f>
        <v>2.3781750122773282</v>
      </c>
      <c r="BL13" s="14">
        <f>'Raw Data (NEAM)'!R24/'Population (NEAM)'!N23*10^5</f>
        <v>1.7157264342829592</v>
      </c>
      <c r="BM13" s="14">
        <f>'Raw Data (NEAM)'!R25/'Population (NEAM)'!N24*10^5</f>
        <v>1.3763116938598332</v>
      </c>
      <c r="BN13" s="14">
        <f>'Raw Data (NEAM)'!R26/'Population (NEAM)'!N25*10^5</f>
        <v>2.9205258539551222</v>
      </c>
      <c r="BO13" s="14">
        <f>'Raw Data (NEAM)'!R27/'Population (NEAM)'!N26*10^5</f>
        <v>2.5651009803302927</v>
      </c>
      <c r="BP13" s="14">
        <f>'Raw Data (NEAM)'!R28/'Population (NEAM)'!N27*10^5</f>
        <v>2.9766637007520291</v>
      </c>
      <c r="BQ13" s="14">
        <f>'Raw Data (NEAM)'!R29/'Population (NEAM)'!N28*10^5</f>
        <v>3.3577602396097705</v>
      </c>
      <c r="BR13" s="14">
        <f>'Raw Data (NEAM)'!R30/'Population (NEAM)'!N29*10^5</f>
        <v>4.4132338482028732</v>
      </c>
      <c r="BS13" s="14">
        <f>'Raw Data (NEAM)'!R31/'Population (NEAM)'!N30*10^5</f>
        <v>3.1570568112373181</v>
      </c>
      <c r="BT13" s="14">
        <f>'Raw Data (NEAM)'!R32/'Population (NEAM)'!N31*10^5</f>
        <v>2.6393421439706155</v>
      </c>
      <c r="BU13" s="14">
        <f>'Raw Data (NEAM)'!R33/'Population (NEAM)'!N32*10^5</f>
        <v>2.8349584041818514</v>
      </c>
      <c r="BV13" s="14">
        <f>'Raw Data (NEAM)'!R34/'Population (NEAM)'!N33*10^5</f>
        <v>3.2136555852894872</v>
      </c>
      <c r="BW13" s="14">
        <f>'Raw Data (NEAM)'!R35/'Population (NEAM)'!N34*10^5</f>
        <v>3.5797239801182128</v>
      </c>
      <c r="BX13" s="14">
        <f>'Raw Data (NEAM)'!R36/'Population (NEAM)'!N35*10^5</f>
        <v>3.8374436689918303</v>
      </c>
      <c r="BY13" s="14">
        <f>'Raw Data (NEAM)'!R37/'Population (NEAM)'!N36*10^5</f>
        <v>2.9899638233598571</v>
      </c>
      <c r="BZ13" s="14">
        <f>'Raw Data (NEAM)'!R38/'Population (NEAM)'!N37*10^5</f>
        <v>4.215994860533625</v>
      </c>
      <c r="CA13" s="14">
        <f>'Raw Data (NEAM)'!R39/'Population (NEAM)'!N38*10^5</f>
        <v>5.3575018760014022</v>
      </c>
      <c r="CB13" s="14">
        <f>'Raw Data (NEAM)'!R40/'Population (NEAM)'!N39*10^5</f>
        <v>6.2710154877899287</v>
      </c>
      <c r="CC13" s="14">
        <f>'Raw Data (NEAM)'!R41/'Population (NEAM)'!N40*10^5</f>
        <v>3.2820244159835439</v>
      </c>
      <c r="CD13" s="14">
        <f>'Raw Data (NEAM)'!R42/'Population (NEAM)'!N41*10^5</f>
        <v>6.3817187932027117</v>
      </c>
      <c r="CE13" s="14">
        <f>'Raw Data (NEAM)'!R43/'Population (NEAM)'!N42*10^5</f>
        <v>3.308569487228894</v>
      </c>
      <c r="CF13" s="14">
        <f>'Raw Data (NEAM)'!R44/'Population (NEAM)'!N43*10^5</f>
        <v>5.849527521780213</v>
      </c>
      <c r="CG13" s="14">
        <f>'Raw Data (NEAM)'!R45/'Population (NEAM)'!N44*10^5</f>
        <v>5.9578628524886055</v>
      </c>
      <c r="CH13" s="14">
        <f>'Raw Data (NEAM)'!R46/'Population (NEAM)'!N45*10^5</f>
        <v>6.313854035312195</v>
      </c>
      <c r="CI13" s="14">
        <f>'Raw Data (NEAM)'!R47/'Population (NEAM)'!N46*10^5</f>
        <v>3.3008045160873882</v>
      </c>
      <c r="CJ13" s="14">
        <f>'Raw Data (NEAM)'!R48/'Population (NEAM)'!N47*10^5</f>
        <v>6.2688075750795722</v>
      </c>
      <c r="CK13" s="14">
        <f>'Raw Data (NEAM)'!R49/'Population (NEAM)'!N48*10^5</f>
        <v>5.3175064781897881</v>
      </c>
      <c r="CL13" s="14">
        <f>'Raw Data (NEAM)'!R50/'Population (NEAM)'!N49*10^5</f>
        <v>7.5495159268362748</v>
      </c>
      <c r="CM13" s="14">
        <f>'Raw Data (NEAM)'!R51/'Population (NEAM)'!N50*10^5</f>
        <v>4.8286518404061587</v>
      </c>
      <c r="CN13" s="14">
        <f>'Raw Data (NEAM)'!R52/'Population (NEAM)'!N51*10^5</f>
        <v>6.9746347645322624</v>
      </c>
      <c r="CO13" s="14">
        <f>'Raw Data (NEAM)'!R53/'Population (NEAM)'!N52*10^5</f>
        <v>6.4078010107376961</v>
      </c>
      <c r="CP13" s="14">
        <f>'Raw Data (NEAM)'!R54/'Population (NEAM)'!N53*10^5</f>
        <v>4.9800426347675018</v>
      </c>
      <c r="CQ13" s="14">
        <f>'Raw Data (NEAM)'!R55/'Population (NEAM)'!N54*10^5</f>
        <v>6.2900262367733415</v>
      </c>
      <c r="CR13" s="14">
        <f>'Raw Data (NEAM)'!R56/'Population (NEAM)'!N55*10^5</f>
        <v>6.087054774742831</v>
      </c>
      <c r="CS13" s="14">
        <f>'Raw Data (NEAM)'!R57/'Population (NEAM)'!N56*10^5</f>
        <v>4.9451198096134874</v>
      </c>
      <c r="CT13" s="14">
        <f>'Raw Data (NEAM)'!R58/'Population (NEAM)'!N57*10^5</f>
        <v>5.9234434327219514</v>
      </c>
      <c r="CU13" s="14">
        <f>'Raw Data (NEAM)'!R59/'Population (NEAM)'!N58*10^5</f>
        <v>6.2970939336184077</v>
      </c>
      <c r="CV13" s="14">
        <f>'Raw Data (NEAM)'!R60/'Population (NEAM)'!N59*10^5</f>
        <v>6.3668314474995649</v>
      </c>
      <c r="CW13" s="14">
        <f>'Raw Data (NEAM)'!R61/'Population (NEAM)'!N60*10^5</f>
        <v>5.0107158453251577</v>
      </c>
      <c r="CX13" s="14">
        <f>'Raw Data (NEAM)'!R62/'Population (NEAM)'!N61*10^5</f>
        <v>7.4138653910940171</v>
      </c>
      <c r="CY13" s="14">
        <f>'Raw Data (NEAM)'!R63/'Population (NEAM)'!N62*10^5</f>
        <v>5.279753444075924</v>
      </c>
      <c r="CZ13" s="14">
        <f>'Raw Data (NEAM)'!R64/'Population (NEAM)'!N63*10^5</f>
        <v>4.6937337317677956</v>
      </c>
      <c r="DA13" s="14">
        <f>'Raw Data (NEAM)'!R65/'Population (NEAM)'!N64*10^5</f>
        <v>4.951525134818711</v>
      </c>
      <c r="DB13" s="14">
        <f>'Raw Data (NEAM)'!R66/'Population (NEAM)'!N65*10^5</f>
        <v>5.589811863562363</v>
      </c>
      <c r="DC13" s="14">
        <f>'Raw Data (NEAM)'!R67/'Population (NEAM)'!N66*10^5</f>
        <v>6.0370906777056881</v>
      </c>
      <c r="DD13" s="14">
        <f>'Raw Data (NEAM)'!R68/'Population (NEAM)'!N67*10^5</f>
        <v>4.6469908118901042</v>
      </c>
      <c r="DE13" s="14">
        <f>'Raw Data (NEAM)'!R69/'Population (NEAM)'!N68*10^5</f>
        <v>5.1748510364146378</v>
      </c>
      <c r="DF13" s="14">
        <f>'Raw Data (NEAM)'!R70/'Population (NEAM)'!N69*10^5</f>
        <v>5.6011083323805222</v>
      </c>
      <c r="DG13" s="14">
        <f>'Raw Data (NEAM)'!R71/'Population (NEAM)'!N70*10^5</f>
        <v>5.5012925466228264</v>
      </c>
      <c r="DH13" s="14">
        <f>'Raw Data (NEAM)'!R72/'Population (NEAM)'!N71*10^5</f>
        <v>5.6500637960003335</v>
      </c>
      <c r="DI13" s="14">
        <f>'Raw Data (NEAM)'!R73/'Population (NEAM)'!N72*10^5</f>
        <v>5.1341511082043318</v>
      </c>
      <c r="DJ13" s="36">
        <f>'Raw Data (NEAM)'!R74/'Population (NEAM)'!N73*10^5</f>
        <v>7.3015515156483772</v>
      </c>
      <c r="DK13" s="36">
        <f>'Raw Data (NEAM)'!R75/'Population (NEAM)'!N74*10^5</f>
        <v>7.8794250974463278</v>
      </c>
      <c r="DL13" s="36">
        <f>'Raw Data (NEAM)'!R76/'Population (NEAM)'!N75*10^5</f>
        <v>7.0012970199394573</v>
      </c>
      <c r="DM13" s="36">
        <f>'Raw Data (NEAM)'!R77/'Population (NEAM)'!N76*10^5</f>
        <v>6.7429419112697424</v>
      </c>
      <c r="DN13" s="36">
        <f>'Raw Data (NEAM)'!R78/'Population (NEAM)'!N77*10^5</f>
        <v>7.7529511054600704</v>
      </c>
      <c r="DO13" s="36">
        <f>'Raw Data (NEAM)'!R79/'Population (NEAM)'!N78*10^5</f>
        <v>6.7449215928806829</v>
      </c>
      <c r="DS13" s="7"/>
      <c r="DX13" s="7"/>
      <c r="EC13" s="7"/>
      <c r="EH13" s="7"/>
      <c r="EM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4" customFormat="1" ht="17.100000000000001" customHeight="1">
      <c r="A14" s="34">
        <v>57.5</v>
      </c>
      <c r="AU14" s="14">
        <f>'Raw Data (NEAM)'!S12/'Population (NEAM)'!O11*10^5</f>
        <v>1.1224169678017857</v>
      </c>
      <c r="AV14" s="14">
        <f>'Raw Data (NEAM)'!S13/'Population (NEAM)'!O12*10^5</f>
        <v>2.1958982815997996</v>
      </c>
      <c r="AW14" s="14">
        <f>'Raw Data (NEAM)'!S14/'Population (NEAM)'!O13*10^5</f>
        <v>4.3004579450154194</v>
      </c>
      <c r="AX14" s="14">
        <f>'Raw Data (NEAM)'!S15/'Population (NEAM)'!O14*10^5</f>
        <v>1.9302690312462298</v>
      </c>
      <c r="AY14" s="14">
        <f>'Raw Data (NEAM)'!S16/'Population (NEAM)'!O15*10^5</f>
        <v>1.8965435493812526</v>
      </c>
      <c r="AZ14" s="14">
        <f>'Raw Data (NEAM)'!S17/'Population (NEAM)'!O16*10^5</f>
        <v>2.3336242584908917</v>
      </c>
      <c r="BA14" s="14">
        <f>'Raw Data (NEAM)'!S18/'Population (NEAM)'!O17*10^5</f>
        <v>4.1176362937613238</v>
      </c>
      <c r="BB14" s="14">
        <f>'Raw Data (NEAM)'!S19/'Population (NEAM)'!O18*10^5</f>
        <v>2.2513091362627367</v>
      </c>
      <c r="BC14" s="14">
        <f>'Raw Data (NEAM)'!S20/'Population (NEAM)'!O19*10^5</f>
        <v>3.5507423270677525</v>
      </c>
      <c r="BD14" s="14">
        <f>'Raw Data (NEAM)'!S21/'Population (NEAM)'!O20*10^5</f>
        <v>2.62065953264905</v>
      </c>
      <c r="BE14" s="14">
        <f>'Raw Data (NEAM)'!S22/'Population (NEAM)'!O21*10^5</f>
        <v>3.3105293176772719</v>
      </c>
      <c r="BF14" s="14">
        <f>'Raw Data (NEAM)'!S23/'Population (NEAM)'!O22*10^5</f>
        <v>4.7261697051434881</v>
      </c>
      <c r="BG14" s="14">
        <f>'Raw Data (NEAM)'!S24/'Population (NEAM)'!O23*10^5</f>
        <v>4.5081496582614067</v>
      </c>
      <c r="BH14" s="14">
        <f>'Raw Data (NEAM)'!S25/'Population (NEAM)'!O24*10^5</f>
        <v>5.0189142083869527</v>
      </c>
      <c r="BI14" s="14">
        <f>'Raw Data (NEAM)'!S26/'Population (NEAM)'!O25*10^5</f>
        <v>4.4646384237875658</v>
      </c>
      <c r="BJ14" s="14">
        <f>'Raw Data (NEAM)'!S27/'Population (NEAM)'!O26*10^5</f>
        <v>4.611008808561631</v>
      </c>
      <c r="BK14" s="14">
        <f>'Raw Data (NEAM)'!S28/'Population (NEAM)'!O27*10^5</f>
        <v>4.4309210904130927</v>
      </c>
      <c r="BL14" s="14">
        <f>'Raw Data (NEAM)'!S29/'Population (NEAM)'!O28*10^5</f>
        <v>2.7380457591455776</v>
      </c>
      <c r="BM14" s="14">
        <f>'Raw Data (NEAM)'!S30/'Population (NEAM)'!O29*10^5</f>
        <v>3.8058569040371117</v>
      </c>
      <c r="BN14" s="14">
        <f>'Raw Data (NEAM)'!S31/'Population (NEAM)'!O30*10^5</f>
        <v>3.9564453023273871</v>
      </c>
      <c r="BO14" s="14">
        <f>'Raw Data (NEAM)'!S32/'Population (NEAM)'!O31*10^5</f>
        <v>4.3929987680384075</v>
      </c>
      <c r="BP14" s="14">
        <f>'Raw Data (NEAM)'!S33/'Population (NEAM)'!O32*10^5</f>
        <v>2.7019593717717498</v>
      </c>
      <c r="BQ14" s="14">
        <f>'Raw Data (NEAM)'!S34/'Population (NEAM)'!O33*10^5</f>
        <v>5.0708985004952805</v>
      </c>
      <c r="BR14" s="14">
        <f>'Raw Data (NEAM)'!S35/'Population (NEAM)'!O34*10^5</f>
        <v>4.493367762750605</v>
      </c>
      <c r="BS14" s="14">
        <f>'Raw Data (NEAM)'!S36/'Population (NEAM)'!O35*10^5</f>
        <v>6.5911137438385445</v>
      </c>
      <c r="BT14" s="14">
        <f>'Raw Data (NEAM)'!S37/'Population (NEAM)'!O36*10^5</f>
        <v>5.9254126827730573</v>
      </c>
      <c r="BU14" s="14">
        <f>'Raw Data (NEAM)'!S38/'Population (NEAM)'!O37*10^5</f>
        <v>7.3446870443539769</v>
      </c>
      <c r="BV14" s="14">
        <f>'Raw Data (NEAM)'!S39/'Population (NEAM)'!O38*10^5</f>
        <v>5.5100420756395581</v>
      </c>
      <c r="BW14" s="14">
        <f>'Raw Data (NEAM)'!S40/'Population (NEAM)'!O39*10^5</f>
        <v>6.8061420409456108</v>
      </c>
      <c r="BX14" s="14">
        <f>'Raw Data (NEAM)'!S41/'Population (NEAM)'!O40*10^5</f>
        <v>4.6297581268517156</v>
      </c>
      <c r="BY14" s="14">
        <f>'Raw Data (NEAM)'!S42/'Population (NEAM)'!O41*10^5</f>
        <v>5.5428577921633408</v>
      </c>
      <c r="BZ14" s="14">
        <f>'Raw Data (NEAM)'!S43/'Population (NEAM)'!O42*10^5</f>
        <v>6.343732039308664</v>
      </c>
      <c r="CA14" s="14">
        <f>'Raw Data (NEAM)'!S44/'Population (NEAM)'!O43*10^5</f>
        <v>6.1834745097857349</v>
      </c>
      <c r="CB14" s="14">
        <f>'Raw Data (NEAM)'!S45/'Population (NEAM)'!O44*10^5</f>
        <v>8.8691536999459313</v>
      </c>
      <c r="CC14" s="14">
        <f>'Raw Data (NEAM)'!S46/'Population (NEAM)'!O45*10^5</f>
        <v>6.5271446681397522</v>
      </c>
      <c r="CD14" s="14">
        <f>'Raw Data (NEAM)'!S47/'Population (NEAM)'!O46*10^5</f>
        <v>8.201993445294919</v>
      </c>
      <c r="CE14" s="14">
        <f>'Raw Data (NEAM)'!S48/'Population (NEAM)'!O47*10^5</f>
        <v>7.6380850195243521</v>
      </c>
      <c r="CF14" s="14">
        <f>'Raw Data (NEAM)'!S49/'Population (NEAM)'!O48*10^5</f>
        <v>7.7658819953123537</v>
      </c>
      <c r="CG14" s="14">
        <f>'Raw Data (NEAM)'!S50/'Population (NEAM)'!O49*10^5</f>
        <v>10.596946399624663</v>
      </c>
      <c r="CH14" s="14">
        <f>'Raw Data (NEAM)'!S51/'Population (NEAM)'!O50*10^5</f>
        <v>9.4821183052293883</v>
      </c>
      <c r="CI14" s="14">
        <f>'Raw Data (NEAM)'!S52/'Population (NEAM)'!O51*10^5</f>
        <v>9.0383197643047222</v>
      </c>
      <c r="CJ14" s="14">
        <f>'Raw Data (NEAM)'!S53/'Population (NEAM)'!O52*10^5</f>
        <v>8.425338700621797</v>
      </c>
      <c r="CK14" s="14">
        <f>'Raw Data (NEAM)'!S54/'Population (NEAM)'!O53*10^5</f>
        <v>7.1449320084300671</v>
      </c>
      <c r="CL14" s="14">
        <f>'Raw Data (NEAM)'!S55/'Population (NEAM)'!O54*10^5</f>
        <v>9.6792408006172419</v>
      </c>
      <c r="CM14" s="14">
        <f>'Raw Data (NEAM)'!S56/'Population (NEAM)'!O55*10^5</f>
        <v>8.206934266317516</v>
      </c>
      <c r="CN14" s="14">
        <f>'Raw Data (NEAM)'!S57/'Population (NEAM)'!O56*10^5</f>
        <v>9.3911312432082479</v>
      </c>
      <c r="CO14" s="14">
        <f>'Raw Data (NEAM)'!S58/'Population (NEAM)'!O57*10^5</f>
        <v>8.3894835935521019</v>
      </c>
      <c r="CP14" s="14">
        <f>'Raw Data (NEAM)'!S59/'Population (NEAM)'!O58*10^5</f>
        <v>7.642540254023773</v>
      </c>
      <c r="CQ14" s="14">
        <f>'Raw Data (NEAM)'!S60/'Population (NEAM)'!O59*10^5</f>
        <v>9.4602177347116942</v>
      </c>
      <c r="CR14" s="14">
        <f>'Raw Data (NEAM)'!S61/'Population (NEAM)'!O60*10^5</f>
        <v>7.9663138727665865</v>
      </c>
      <c r="CS14" s="14">
        <f>'Raw Data (NEAM)'!S62/'Population (NEAM)'!O61*10^5</f>
        <v>11.370497243054787</v>
      </c>
      <c r="CT14" s="14">
        <f>'Raw Data (NEAM)'!S63/'Population (NEAM)'!O62*10^5</f>
        <v>9.8146365009275858</v>
      </c>
      <c r="CU14" s="14">
        <f>'Raw Data (NEAM)'!S64/'Population (NEAM)'!O63*10^5</f>
        <v>8.1529114924945567</v>
      </c>
      <c r="CV14" s="14">
        <f>'Raw Data (NEAM)'!S65/'Population (NEAM)'!O64*10^5</f>
        <v>8.4180216186954517</v>
      </c>
      <c r="CW14" s="14">
        <f>'Raw Data (NEAM)'!S66/'Population (NEAM)'!O65*10^5</f>
        <v>9.4337775570308189</v>
      </c>
      <c r="CX14" s="14">
        <f>'Raw Data (NEAM)'!S67/'Population (NEAM)'!O66*10^5</f>
        <v>7.9985544766240473</v>
      </c>
      <c r="CY14" s="14">
        <f>'Raw Data (NEAM)'!S68/'Population (NEAM)'!O67*10^5</f>
        <v>9.2921868690992291</v>
      </c>
      <c r="CZ14" s="14">
        <f>'Raw Data (NEAM)'!S69/'Population (NEAM)'!O68*10^5</f>
        <v>9.1961382717862872</v>
      </c>
      <c r="DA14" s="14">
        <f>'Raw Data (NEAM)'!S70/'Population (NEAM)'!O69*10^5</f>
        <v>8.8067857559715286</v>
      </c>
      <c r="DB14" s="14">
        <f>'Raw Data (NEAM)'!S71/'Population (NEAM)'!O70*10^5</f>
        <v>9.3574802070355858</v>
      </c>
      <c r="DC14" s="14">
        <f>'Raw Data (NEAM)'!S72/'Population (NEAM)'!O71*10^5</f>
        <v>9.9910279121373939</v>
      </c>
      <c r="DD14" s="14">
        <f>'Raw Data (NEAM)'!S73/'Population (NEAM)'!O72*10^5</f>
        <v>8.2795441249886608</v>
      </c>
      <c r="DE14" s="36">
        <f>'Raw Data (NEAM)'!S74/'Population (NEAM)'!O73*10^5</f>
        <v>10.91580434449013</v>
      </c>
      <c r="DF14" s="36">
        <f>'Raw Data (NEAM)'!S75/'Population (NEAM)'!O74*10^5</f>
        <v>8.5957862227966402</v>
      </c>
      <c r="DG14" s="36">
        <f>'Raw Data (NEAM)'!S76/'Population (NEAM)'!O75*10^5</f>
        <v>10.25743180666079</v>
      </c>
      <c r="DH14" s="36">
        <f>'Raw Data (NEAM)'!S77/'Population (NEAM)'!O76*10^5</f>
        <v>12.082784333807055</v>
      </c>
      <c r="DI14" s="36">
        <f>'Raw Data (NEAM)'!S78/'Population (NEAM)'!O77*10^5</f>
        <v>9.2161780230460302</v>
      </c>
      <c r="DJ14" s="36">
        <f>'Raw Data (NEAM)'!S79/'Population (NEAM)'!O78*10^5</f>
        <v>12.60008015795675</v>
      </c>
      <c r="DN14" s="7"/>
      <c r="DS14" s="7"/>
      <c r="DX14" s="7"/>
      <c r="EC14" s="7"/>
      <c r="EH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4" customFormat="1" ht="17.100000000000001" customHeight="1">
      <c r="A15" s="34">
        <v>62.5</v>
      </c>
      <c r="AP15" s="14">
        <f>'Raw Data (NEAM)'!T12/'Population (NEAM)'!P11*10^5</f>
        <v>0.74443589997461479</v>
      </c>
      <c r="AQ15" s="14">
        <f>'Raw Data (NEAM)'!T13/'Population (NEAM)'!P12*10^5</f>
        <v>0.7288534115441635</v>
      </c>
      <c r="AR15" s="14">
        <f>'Raw Data (NEAM)'!T14/'Population (NEAM)'!P13*10^5</f>
        <v>2.1382492157970998</v>
      </c>
      <c r="AS15" s="14">
        <f>'Raw Data (NEAM)'!T15/'Population (NEAM)'!P14*10^5</f>
        <v>4.4354889809780884</v>
      </c>
      <c r="AT15" s="14">
        <f>'Raw Data (NEAM)'!T16/'Population (NEAM)'!P15*10^5</f>
        <v>3.7376074951488967</v>
      </c>
      <c r="AU15" s="14">
        <f>'Raw Data (NEAM)'!T17/'Population (NEAM)'!P16*10^5</f>
        <v>4.3025028273590005</v>
      </c>
      <c r="AV15" s="14">
        <f>'Raw Data (NEAM)'!T18/'Population (NEAM)'!P17*10^5</f>
        <v>3.0180934703547768</v>
      </c>
      <c r="AW15" s="14">
        <f>'Raw Data (NEAM)'!T19/'Population (NEAM)'!P18*10^5</f>
        <v>2.385709599499001</v>
      </c>
      <c r="AX15" s="14">
        <f>'Raw Data (NEAM)'!T20/'Population (NEAM)'!P19*10^5</f>
        <v>5.3054932487598414</v>
      </c>
      <c r="AY15" s="14">
        <f>'Raw Data (NEAM)'!T21/'Population (NEAM)'!P20*10^5</f>
        <v>1.742362643744918</v>
      </c>
      <c r="AZ15" s="14">
        <f>'Raw Data (NEAM)'!T22/'Population (NEAM)'!P21*10^5</f>
        <v>7.1613625759311006</v>
      </c>
      <c r="BA15" s="14">
        <f>'Raw Data (NEAM)'!T23/'Population (NEAM)'!P22*10^5</f>
        <v>3.1521478735610446</v>
      </c>
      <c r="BB15" s="14">
        <f>'Raw Data (NEAM)'!T24/'Population (NEAM)'!P23*10^5</f>
        <v>4.0179179048968878</v>
      </c>
      <c r="BC15" s="14">
        <f>'Raw Data (NEAM)'!T25/'Population (NEAM)'!P24*10^5</f>
        <v>4.3204880423292611</v>
      </c>
      <c r="BD15" s="14">
        <f>'Raw Data (NEAM)'!T26/'Population (NEAM)'!P25*10^5</f>
        <v>3.2236152845416135</v>
      </c>
      <c r="BE15" s="14">
        <f>'Raw Data (NEAM)'!T27/'Population (NEAM)'!P26*10^5</f>
        <v>6.1940544156529063</v>
      </c>
      <c r="BF15" s="14">
        <f>'Raw Data (NEAM)'!T28/'Population (NEAM)'!P27*10^5</f>
        <v>4.6839424658572533</v>
      </c>
      <c r="BG15" s="14">
        <f>'Raw Data (NEAM)'!T29/'Population (NEAM)'!P28*10^5</f>
        <v>3.6852833532475122</v>
      </c>
      <c r="BH15" s="14">
        <f>'Raw Data (NEAM)'!T30/'Population (NEAM)'!P29*10^5</f>
        <v>7.4920751589207155</v>
      </c>
      <c r="BI15" s="14">
        <f>'Raw Data (NEAM)'!T31/'Population (NEAM)'!P30*10^5</f>
        <v>5.3355895254755348</v>
      </c>
      <c r="BJ15" s="14">
        <f>'Raw Data (NEAM)'!T32/'Population (NEAM)'!P31*10^5</f>
        <v>4.4713707076331657</v>
      </c>
      <c r="BK15" s="14">
        <f>'Raw Data (NEAM)'!T33/'Population (NEAM)'!P32*10^5</f>
        <v>8.2832377519724911</v>
      </c>
      <c r="BL15" s="14">
        <f>'Raw Data (NEAM)'!T34/'Population (NEAM)'!P33*10^5</f>
        <v>8.3685174282220913</v>
      </c>
      <c r="BM15" s="14">
        <f>'Raw Data (NEAM)'!T35/'Population (NEAM)'!P34*10^5</f>
        <v>6.4173598907103351</v>
      </c>
      <c r="BN15" s="14">
        <f>'Raw Data (NEAM)'!T36/'Population (NEAM)'!P35*10^5</f>
        <v>6.8702833255770015</v>
      </c>
      <c r="BO15" s="14">
        <f>'Raw Data (NEAM)'!T37/'Population (NEAM)'!P36*10^5</f>
        <v>8.247445441007244</v>
      </c>
      <c r="BP15" s="14">
        <f>'Raw Data (NEAM)'!T38/'Population (NEAM)'!P37*10^5</f>
        <v>5.6148875874549935</v>
      </c>
      <c r="BQ15" s="14">
        <f>'Raw Data (NEAM)'!T39/'Population (NEAM)'!P38*10^5</f>
        <v>8.6264772033478483</v>
      </c>
      <c r="BR15" s="14">
        <f>'Raw Data (NEAM)'!T40/'Population (NEAM)'!P39*10^5</f>
        <v>5.5160370656852455</v>
      </c>
      <c r="BS15" s="14">
        <f>'Raw Data (NEAM)'!T41/'Population (NEAM)'!P40*10^5</f>
        <v>10.334790069839928</v>
      </c>
      <c r="BT15" s="14">
        <f>'Raw Data (NEAM)'!T42/'Population (NEAM)'!P41*10^5</f>
        <v>6.3800103955334606</v>
      </c>
      <c r="BU15" s="14">
        <f>'Raw Data (NEAM)'!T43/'Population (NEAM)'!P42*10^5</f>
        <v>11.82462193727511</v>
      </c>
      <c r="BV15" s="14">
        <f>'Raw Data (NEAM)'!T44/'Population (NEAM)'!P43*10^5</f>
        <v>6.9674638731638598</v>
      </c>
      <c r="BW15" s="14">
        <f>'Raw Data (NEAM)'!T45/'Population (NEAM)'!P44*10^5</f>
        <v>5.4859924456839071</v>
      </c>
      <c r="BX15" s="14">
        <f>'Raw Data (NEAM)'!T46/'Population (NEAM)'!P45*10^5</f>
        <v>8.6652086359044755</v>
      </c>
      <c r="BY15" s="14">
        <f>'Raw Data (NEAM)'!T47/'Population (NEAM)'!P46*10^5</f>
        <v>6.7967571207859816</v>
      </c>
      <c r="BZ15" s="14">
        <f>'Raw Data (NEAM)'!T48/'Population (NEAM)'!P47*10^5</f>
        <v>7.913280048709046</v>
      </c>
      <c r="CA15" s="14">
        <f>'Raw Data (NEAM)'!T49/'Population (NEAM)'!P48*10^5</f>
        <v>11.254299705202373</v>
      </c>
      <c r="CB15" s="14">
        <f>'Raw Data (NEAM)'!T50/'Population (NEAM)'!P49*10^5</f>
        <v>11.791289170386266</v>
      </c>
      <c r="CC15" s="14">
        <f>'Raw Data (NEAM)'!T51/'Population (NEAM)'!P50*10^5</f>
        <v>12.194509892963525</v>
      </c>
      <c r="CD15" s="14">
        <f>'Raw Data (NEAM)'!T52/'Population (NEAM)'!P51*10^5</f>
        <v>9.3135236857692547</v>
      </c>
      <c r="CE15" s="14">
        <f>'Raw Data (NEAM)'!T53/'Population (NEAM)'!P52*10^5</f>
        <v>10.517744429465296</v>
      </c>
      <c r="CF15" s="14">
        <f>'Raw Data (NEAM)'!T54/'Population (NEAM)'!P53*10^5</f>
        <v>13.51876299533339</v>
      </c>
      <c r="CG15" s="14">
        <f>'Raw Data (NEAM)'!T55/'Population (NEAM)'!P54*10^5</f>
        <v>9.9927794396386833</v>
      </c>
      <c r="CH15" s="14">
        <f>'Raw Data (NEAM)'!T56/'Population (NEAM)'!P55*10^5</f>
        <v>11.969902345546698</v>
      </c>
      <c r="CI15" s="14">
        <f>'Raw Data (NEAM)'!T57/'Population (NEAM)'!P56*10^5</f>
        <v>9.3270833584091228</v>
      </c>
      <c r="CJ15" s="14">
        <f>'Raw Data (NEAM)'!T58/'Population (NEAM)'!P57*10^5</f>
        <v>12.53337781436449</v>
      </c>
      <c r="CK15" s="14">
        <f>'Raw Data (NEAM)'!T59/'Population (NEAM)'!P58*10^5</f>
        <v>11.916406193887946</v>
      </c>
      <c r="CL15" s="14">
        <f>'Raw Data (NEAM)'!T60/'Population (NEAM)'!P59*10^5</f>
        <v>14.405150536153348</v>
      </c>
      <c r="CM15" s="14">
        <f>'Raw Data (NEAM)'!T61/'Population (NEAM)'!P60*10^5</f>
        <v>12.189176011701608</v>
      </c>
      <c r="CN15" s="14">
        <f>'Raw Data (NEAM)'!T62/'Population (NEAM)'!P61*10^5</f>
        <v>12.291746332127783</v>
      </c>
      <c r="CO15" s="14">
        <f>'Raw Data (NEAM)'!T63/'Population (NEAM)'!P62*10^5</f>
        <v>15.891023831591873</v>
      </c>
      <c r="CP15" s="14">
        <f>'Raw Data (NEAM)'!T64/'Population (NEAM)'!P63*10^5</f>
        <v>12.024836440751482</v>
      </c>
      <c r="CQ15" s="14">
        <f>'Raw Data (NEAM)'!T65/'Population (NEAM)'!P64*10^5</f>
        <v>16.768326821695187</v>
      </c>
      <c r="CR15" s="14">
        <f>'Raw Data (NEAM)'!T66/'Population (NEAM)'!P65*10^5</f>
        <v>14.643857540600004</v>
      </c>
      <c r="CS15" s="14">
        <f>'Raw Data (NEAM)'!T67/'Population (NEAM)'!P66*10^5</f>
        <v>14.309065914730024</v>
      </c>
      <c r="CT15" s="14">
        <f>'Raw Data (NEAM)'!T68/'Population (NEAM)'!P67*10^5</f>
        <v>12.369140020520401</v>
      </c>
      <c r="CU15" s="14">
        <f>'Raw Data (NEAM)'!T69/'Population (NEAM)'!P68*10^5</f>
        <v>14.651593223840466</v>
      </c>
      <c r="CV15" s="14">
        <f>'Raw Data (NEAM)'!T70/'Population (NEAM)'!P69*10^5</f>
        <v>10.249748320904471</v>
      </c>
      <c r="CW15" s="14">
        <f>'Raw Data (NEAM)'!T71/'Population (NEAM)'!P70*10^5</f>
        <v>11.851255612192153</v>
      </c>
      <c r="CX15" s="14">
        <f>'Raw Data (NEAM)'!T72/'Population (NEAM)'!P71*10^5</f>
        <v>15.533968649890722</v>
      </c>
      <c r="CY15" s="14">
        <f>'Raw Data (NEAM)'!T73/'Population (NEAM)'!P72*10^5</f>
        <v>14.375114134942351</v>
      </c>
      <c r="CZ15" s="36">
        <f>'Raw Data (NEAM)'!T74/'Population (NEAM)'!P73*10^5</f>
        <v>13.663854789181103</v>
      </c>
      <c r="DA15" s="36">
        <f>'Raw Data (NEAM)'!T75/'Population (NEAM)'!P74*10^5</f>
        <v>14.920548081466192</v>
      </c>
      <c r="DB15" s="36">
        <f>'Raw Data (NEAM)'!T76/'Population (NEAM)'!P75*10^5</f>
        <v>14.781393744654943</v>
      </c>
      <c r="DC15" s="36">
        <f>'Raw Data (NEAM)'!T77/'Population (NEAM)'!P76*10^5</f>
        <v>16.662385359317398</v>
      </c>
      <c r="DD15" s="36">
        <f>'Raw Data (NEAM)'!T78/'Population (NEAM)'!P77*10^5</f>
        <v>14.535007994254396</v>
      </c>
      <c r="DE15" s="36">
        <f>'Raw Data (NEAM)'!T79/'Population (NEAM)'!P78*10^5</f>
        <v>15.548927291209672</v>
      </c>
      <c r="DI15" s="7"/>
      <c r="DN15" s="7"/>
      <c r="DS15" s="7"/>
      <c r="DX15" s="7"/>
      <c r="EC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4" customFormat="1" ht="17.100000000000001" customHeight="1">
      <c r="A16" s="34">
        <v>67.5</v>
      </c>
      <c r="AK16" s="14">
        <f>'Raw Data (NEAM)'!U12/'Population (NEAM)'!Q11*10^5</f>
        <v>3.3283555926359023</v>
      </c>
      <c r="AL16" s="14">
        <f>'Raw Data (NEAM)'!U13/'Population (NEAM)'!Q12*10^5</f>
        <v>2.0651727207204975</v>
      </c>
      <c r="AM16" s="14">
        <f>'Raw Data (NEAM)'!U14/'Population (NEAM)'!Q13*10^5</f>
        <v>0.96397806757100668</v>
      </c>
      <c r="AN16" s="14">
        <f>'Raw Data (NEAM)'!U15/'Population (NEAM)'!Q14*10^5</f>
        <v>3.2779845639706884</v>
      </c>
      <c r="AO16" s="14">
        <f>'Raw Data (NEAM)'!U16/'Population (NEAM)'!Q15*10^5</f>
        <v>2.3153686452778057</v>
      </c>
      <c r="AP16" s="14">
        <f>'Raw Data (NEAM)'!U17/'Population (NEAM)'!Q16*10^5</f>
        <v>0.7322960116230024</v>
      </c>
      <c r="AQ16" s="14">
        <f>'Raw Data (NEAM)'!U18/'Population (NEAM)'!Q17*10^5</f>
        <v>2.7621905828636457</v>
      </c>
      <c r="AR16" s="14">
        <f>'Raw Data (NEAM)'!U19/'Population (NEAM)'!Q18*10^5</f>
        <v>2.6292714157443404</v>
      </c>
      <c r="AS16" s="14">
        <f>'Raw Data (NEAM)'!U20/'Population (NEAM)'!Q19*10^5</f>
        <v>3.7711846296570988</v>
      </c>
      <c r="AT16" s="14">
        <f>'Raw Data (NEAM)'!U21/'Population (NEAM)'!Q20*10^5</f>
        <v>3.6071999711424003</v>
      </c>
      <c r="AU16" s="14">
        <f>'Raw Data (NEAM)'!U22/'Population (NEAM)'!Q21*10^5</f>
        <v>5.9186442573537317</v>
      </c>
      <c r="AV16" s="14">
        <f>'Raw Data (NEAM)'!U23/'Population (NEAM)'!Q22*10^5</f>
        <v>4.095310177154694</v>
      </c>
      <c r="AW16" s="14">
        <f>'Raw Data (NEAM)'!U24/'Population (NEAM)'!Q23*10^5</f>
        <v>2.896488156410546</v>
      </c>
      <c r="AX16" s="14">
        <f>'Raw Data (NEAM)'!U25/'Population (NEAM)'!Q24*10^5</f>
        <v>1.7164882335189324</v>
      </c>
      <c r="AY16" s="14">
        <f>'Raw Data (NEAM)'!U26/'Population (NEAM)'!Q25*10^5</f>
        <v>1.132412674279726</v>
      </c>
      <c r="AZ16" s="14">
        <f>'Raw Data (NEAM)'!U27/'Population (NEAM)'!Q26*10^5</f>
        <v>2.2401474841418842</v>
      </c>
      <c r="BA16" s="14">
        <f>'Raw Data (NEAM)'!U28/'Population (NEAM)'!Q27*10^5</f>
        <v>6.1021178098829072</v>
      </c>
      <c r="BB16" s="14">
        <f>'Raw Data (NEAM)'!U29/'Population (NEAM)'!Q28*10^5</f>
        <v>3.2773293104625862</v>
      </c>
      <c r="BC16" s="14">
        <f>'Raw Data (NEAM)'!U30/'Population (NEAM)'!Q29*10^5</f>
        <v>6.4652905381960011</v>
      </c>
      <c r="BD16" s="14">
        <f>'Raw Data (NEAM)'!U31/'Population (NEAM)'!Q30*10^5</f>
        <v>8.5075556665318928</v>
      </c>
      <c r="BE16" s="14">
        <f>'Raw Data (NEAM)'!U32/'Population (NEAM)'!Q31*10^5</f>
        <v>6.702913271727029</v>
      </c>
      <c r="BF16" s="14">
        <f>'Raw Data (NEAM)'!U33/'Population (NEAM)'!Q32*10^5</f>
        <v>8.5869558079896056</v>
      </c>
      <c r="BG16" s="14">
        <f>'Raw Data (NEAM)'!U34/'Population (NEAM)'!Q33*10^5</f>
        <v>5.9089402758785727</v>
      </c>
      <c r="BH16" s="14">
        <f>'Raw Data (NEAM)'!U35/'Population (NEAM)'!Q34*10^5</f>
        <v>8.6400544669033597</v>
      </c>
      <c r="BI16" s="14">
        <f>'Raw Data (NEAM)'!U36/'Population (NEAM)'!Q35*10^5</f>
        <v>8.4516664455929842</v>
      </c>
      <c r="BJ16" s="14">
        <f>'Raw Data (NEAM)'!U37/'Population (NEAM)'!Q36*10^5</f>
        <v>6.8266785505486878</v>
      </c>
      <c r="BK16" s="14">
        <f>'Raw Data (NEAM)'!U38/'Population (NEAM)'!Q37*10^5</f>
        <v>7.8689725145970524</v>
      </c>
      <c r="BL16" s="14">
        <f>'Raw Data (NEAM)'!U39/'Population (NEAM)'!Q38*10^5</f>
        <v>10.129477086426428</v>
      </c>
      <c r="BM16" s="14">
        <f>'Raw Data (NEAM)'!U40/'Population (NEAM)'!Q39*10^5</f>
        <v>8.2052052919799756</v>
      </c>
      <c r="BN16" s="14">
        <f>'Raw Data (NEAM)'!U41/'Population (NEAM)'!Q40*10^5</f>
        <v>12.172041519540386</v>
      </c>
      <c r="BO16" s="14">
        <f>'Raw Data (NEAM)'!U42/'Population (NEAM)'!Q41*10^5</f>
        <v>13.295562286993222</v>
      </c>
      <c r="BP16" s="14">
        <f>'Raw Data (NEAM)'!U43/'Population (NEAM)'!Q42*10^5</f>
        <v>10.829341600676768</v>
      </c>
      <c r="BQ16" s="14">
        <f>'Raw Data (NEAM)'!U44/'Population (NEAM)'!Q43*10^5</f>
        <v>10.379273480511431</v>
      </c>
      <c r="BR16" s="14">
        <f>'Raw Data (NEAM)'!U45/'Population (NEAM)'!Q44*10^5</f>
        <v>10.630767030736225</v>
      </c>
      <c r="BS16" s="14">
        <f>'Raw Data (NEAM)'!U46/'Population (NEAM)'!Q45*10^5</f>
        <v>11.141232671553398</v>
      </c>
      <c r="BT16" s="14">
        <f>'Raw Data (NEAM)'!U47/'Population (NEAM)'!Q46*10^5</f>
        <v>10.394264511902103</v>
      </c>
      <c r="BU16" s="14">
        <f>'Raw Data (NEAM)'!U48/'Population (NEAM)'!Q47*10^5</f>
        <v>8.9946820441527624</v>
      </c>
      <c r="BV16" s="14">
        <f>'Raw Data (NEAM)'!U49/'Population (NEAM)'!Q48*10^5</f>
        <v>15.26505824918876</v>
      </c>
      <c r="BW16" s="14">
        <f>'Raw Data (NEAM)'!U50/'Population (NEAM)'!Q49*10^5</f>
        <v>17.430145601612089</v>
      </c>
      <c r="BX16" s="14">
        <f>'Raw Data (NEAM)'!U51/'Population (NEAM)'!Q50*10^5</f>
        <v>16.814507430108755</v>
      </c>
      <c r="BY16" s="14">
        <f>'Raw Data (NEAM)'!U52/'Population (NEAM)'!Q51*10^5</f>
        <v>15.039119098637915</v>
      </c>
      <c r="BZ16" s="14">
        <f>'Raw Data (NEAM)'!U53/'Population (NEAM)'!Q52*10^5</f>
        <v>15.867046356949041</v>
      </c>
      <c r="CA16" s="14">
        <f>'Raw Data (NEAM)'!U54/'Population (NEAM)'!Q53*10^5</f>
        <v>12.517384262476913</v>
      </c>
      <c r="CB16" s="14">
        <f>'Raw Data (NEAM)'!U55/'Population (NEAM)'!Q54*10^5</f>
        <v>15.500337439421465</v>
      </c>
      <c r="CC16" s="14">
        <f>'Raw Data (NEAM)'!U56/'Population (NEAM)'!Q55*10^5</f>
        <v>11.364952050556989</v>
      </c>
      <c r="CD16" s="14">
        <f>'Raw Data (NEAM)'!U57/'Population (NEAM)'!Q56*10^5</f>
        <v>15.800054030640906</v>
      </c>
      <c r="CE16" s="14">
        <f>'Raw Data (NEAM)'!U58/'Population (NEAM)'!Q57*10^5</f>
        <v>16.824442397953042</v>
      </c>
      <c r="CF16" s="14">
        <f>'Raw Data (NEAM)'!U59/'Population (NEAM)'!Q58*10^5</f>
        <v>16.530303218551353</v>
      </c>
      <c r="CG16" s="14">
        <f>'Raw Data (NEAM)'!U60/'Population (NEAM)'!Q59*10^5</f>
        <v>14.936908855453856</v>
      </c>
      <c r="CH16" s="14">
        <f>'Raw Data (NEAM)'!U61/'Population (NEAM)'!Q60*10^5</f>
        <v>17.343449482673378</v>
      </c>
      <c r="CI16" s="14">
        <f>'Raw Data (NEAM)'!U62/'Population (NEAM)'!Q61*10^5</f>
        <v>14.027860350864842</v>
      </c>
      <c r="CJ16" s="14">
        <f>'Raw Data (NEAM)'!U63/'Population (NEAM)'!Q62*10^5</f>
        <v>17.183513480150449</v>
      </c>
      <c r="CK16" s="14">
        <f>'Raw Data (NEAM)'!U64/'Population (NEAM)'!Q63*10^5</f>
        <v>19.01500331298903</v>
      </c>
      <c r="CL16" s="14">
        <f>'Raw Data (NEAM)'!U65/'Population (NEAM)'!Q64*10^5</f>
        <v>15.544282688226275</v>
      </c>
      <c r="CM16" s="14">
        <f>'Raw Data (NEAM)'!U66/'Population (NEAM)'!Q65*10^5</f>
        <v>17.242197875105532</v>
      </c>
      <c r="CN16" s="14">
        <f>'Raw Data (NEAM)'!U67/'Population (NEAM)'!Q66*10^5</f>
        <v>20.862998403103429</v>
      </c>
      <c r="CO16" s="14">
        <f>'Raw Data (NEAM)'!U68/'Population (NEAM)'!Q67*10^5</f>
        <v>14.546456382785337</v>
      </c>
      <c r="CP16" s="14">
        <f>'Raw Data (NEAM)'!U69/'Population (NEAM)'!Q68*10^5</f>
        <v>19.793278103789564</v>
      </c>
      <c r="CQ16" s="14">
        <f>'Raw Data (NEAM)'!U70/'Population (NEAM)'!Q69*10^5</f>
        <v>18.024677762174708</v>
      </c>
      <c r="CR16" s="14">
        <f>'Raw Data (NEAM)'!U71/'Population (NEAM)'!Q70*10^5</f>
        <v>22.694813740097306</v>
      </c>
      <c r="CS16" s="14">
        <f>'Raw Data (NEAM)'!U72/'Population (NEAM)'!Q71*10^5</f>
        <v>20.682620055924133</v>
      </c>
      <c r="CT16" s="14">
        <f>'Raw Data (NEAM)'!U73/'Population (NEAM)'!Q72*10^5</f>
        <v>18.729790864390139</v>
      </c>
      <c r="CU16" s="36">
        <f>'Raw Data (NEAM)'!U74/'Population (NEAM)'!Q73*10^5</f>
        <v>19.358787015874206</v>
      </c>
      <c r="CV16" s="36">
        <f>'Raw Data (NEAM)'!U75/'Population (NEAM)'!Q74*10^5</f>
        <v>18.562488270955214</v>
      </c>
      <c r="CW16" s="36">
        <f>'Raw Data (NEAM)'!U76/'Population (NEAM)'!Q75*10^5</f>
        <v>19.698278091933258</v>
      </c>
      <c r="CX16" s="36">
        <f>'Raw Data (NEAM)'!U77/'Population (NEAM)'!Q76*10^5</f>
        <v>17.703866835793715</v>
      </c>
      <c r="CY16" s="36">
        <f>'Raw Data (NEAM)'!U78/'Population (NEAM)'!Q77*10^5</f>
        <v>18.157596469398715</v>
      </c>
      <c r="CZ16" s="36">
        <f>'Raw Data (NEAM)'!U79/'Population (NEAM)'!Q78*10^5</f>
        <v>22.298777157737391</v>
      </c>
      <c r="DD16" s="7"/>
      <c r="DI16" s="7"/>
      <c r="DN16" s="7"/>
      <c r="DS16" s="7"/>
      <c r="DX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4" customFormat="1" ht="17.100000000000001" customHeight="1">
      <c r="A17" s="34">
        <v>72.5</v>
      </c>
      <c r="AF17" s="14">
        <f>'Raw Data (NEAM)'!V12/'Population (NEAM)'!R11*10^5</f>
        <v>0</v>
      </c>
      <c r="AG17" s="14">
        <f>'Raw Data (NEAM)'!V13/'Population (NEAM)'!R12*10^5</f>
        <v>6.7735762789358711</v>
      </c>
      <c r="AH17" s="14">
        <f>'Raw Data (NEAM)'!V14/'Population (NEAM)'!R13*10^5</f>
        <v>1.6089198516575898</v>
      </c>
      <c r="AI17" s="14">
        <f>'Raw Data (NEAM)'!V15/'Population (NEAM)'!R14*10^5</f>
        <v>2.7765129218911384</v>
      </c>
      <c r="AJ17" s="14">
        <f>'Raw Data (NEAM)'!V16/'Population (NEAM)'!R15*10^5</f>
        <v>1.3195397445371055</v>
      </c>
      <c r="AK17" s="14">
        <f>'Raw Data (NEAM)'!V17/'Population (NEAM)'!R16*10^5</f>
        <v>2.5326009051515634</v>
      </c>
      <c r="AL17" s="14">
        <f>'Raw Data (NEAM)'!V18/'Population (NEAM)'!R17*10^5</f>
        <v>1.2041026184415542</v>
      </c>
      <c r="AM17" s="14">
        <f>'Raw Data (NEAM)'!V19/'Population (NEAM)'!R18*10^5</f>
        <v>2.3110540023988739</v>
      </c>
      <c r="AN17" s="14">
        <f>'Raw Data (NEAM)'!V20/'Population (NEAM)'!R19*10^5</f>
        <v>3.3399092435328219</v>
      </c>
      <c r="AO17" s="14">
        <f>'Raw Data (NEAM)'!V21/'Population (NEAM)'!R20*10^5</f>
        <v>2.1445421402530558</v>
      </c>
      <c r="AP17" s="14">
        <f>'Raw Data (NEAM)'!V22/'Population (NEAM)'!R21*10^5</f>
        <v>2.0818883943559632</v>
      </c>
      <c r="AQ17" s="14">
        <f>'Raw Data (NEAM)'!V23/'Population (NEAM)'!R22*10^5</f>
        <v>5.0968265547273077</v>
      </c>
      <c r="AR17" s="14">
        <f>'Raw Data (NEAM)'!V24/'Population (NEAM)'!R23*10^5</f>
        <v>4.9807798181830076</v>
      </c>
      <c r="AS17" s="14">
        <f>'Raw Data (NEAM)'!V25/'Population (NEAM)'!R24*10^5</f>
        <v>0</v>
      </c>
      <c r="AT17" s="14">
        <f>'Raw Data (NEAM)'!V26/'Population (NEAM)'!R25*10^5</f>
        <v>7.6135263622394982</v>
      </c>
      <c r="AU17" s="14">
        <f>'Raw Data (NEAM)'!V27/'Population (NEAM)'!R26*10^5</f>
        <v>3.7324304932330379</v>
      </c>
      <c r="AV17" s="14">
        <f>'Raw Data (NEAM)'!V28/'Population (NEAM)'!R27*10^5</f>
        <v>4.5704924092210852</v>
      </c>
      <c r="AW17" s="14">
        <f>'Raw Data (NEAM)'!V29/'Population (NEAM)'!R28*10^5</f>
        <v>5.3514554067858882</v>
      </c>
      <c r="AX17" s="14">
        <f>'Raw Data (NEAM)'!V30/'Population (NEAM)'!R29*10^5</f>
        <v>6.1066751883283361</v>
      </c>
      <c r="AY17" s="14">
        <f>'Raw Data (NEAM)'!V31/'Population (NEAM)'!R30*10^5</f>
        <v>3.4237696405615363</v>
      </c>
      <c r="AZ17" s="14">
        <f>'Raw Data (NEAM)'!V32/'Population (NEAM)'!R31*10^5</f>
        <v>5.7344019964893986</v>
      </c>
      <c r="BA17" s="14">
        <f>'Raw Data (NEAM)'!V33/'Population (NEAM)'!R32*10^5</f>
        <v>7.076939384126991</v>
      </c>
      <c r="BB17" s="14">
        <f>'Raw Data (NEAM)'!V34/'Population (NEAM)'!R33*10^5</f>
        <v>7.5755119455217654</v>
      </c>
      <c r="BC17" s="14">
        <f>'Raw Data (NEAM)'!V35/'Population (NEAM)'!R34*10^5</f>
        <v>7.2870634438705562</v>
      </c>
      <c r="BD17" s="14">
        <f>'Raw Data (NEAM)'!V36/'Population (NEAM)'!R35*10^5</f>
        <v>6.3548586990107312</v>
      </c>
      <c r="BE17" s="14">
        <f>'Raw Data (NEAM)'!V37/'Population (NEAM)'!R36*10^5</f>
        <v>4.1063110236314779</v>
      </c>
      <c r="BF17" s="14">
        <f>'Raw Data (NEAM)'!V38/'Population (NEAM)'!R37*10^5</f>
        <v>6.7365062726978158</v>
      </c>
      <c r="BG17" s="14">
        <f>'Raw Data (NEAM)'!V39/'Population (NEAM)'!R38*10^5</f>
        <v>8.5249356334571456</v>
      </c>
      <c r="BH17" s="14">
        <f>'Raw Data (NEAM)'!V40/'Population (NEAM)'!R39*10^5</f>
        <v>12.859171942624176</v>
      </c>
      <c r="BI17" s="14">
        <f>'Raw Data (NEAM)'!V41/'Population (NEAM)'!R40*10^5</f>
        <v>13.588467097379898</v>
      </c>
      <c r="BJ17" s="14">
        <f>'Raw Data (NEAM)'!V42/'Population (NEAM)'!R41*10^5</f>
        <v>8.8776055180355051</v>
      </c>
      <c r="BK17" s="14">
        <f>'Raw Data (NEAM)'!V43/'Population (NEAM)'!R42*10^5</f>
        <v>9.0712420197165731</v>
      </c>
      <c r="BL17" s="14">
        <f>'Raw Data (NEAM)'!V44/'Population (NEAM)'!R43*10^5</f>
        <v>14.833552705096118</v>
      </c>
      <c r="BM17" s="14">
        <f>'Raw Data (NEAM)'!V45/'Population (NEAM)'!R44*10^5</f>
        <v>8.6166273981824304</v>
      </c>
      <c r="BN17" s="14">
        <f>'Raw Data (NEAM)'!V46/'Population (NEAM)'!R45*10^5</f>
        <v>16.354101107383666</v>
      </c>
      <c r="BO17" s="14">
        <f>'Raw Data (NEAM)'!V47/'Population (NEAM)'!R46*10^5</f>
        <v>16.293075773749258</v>
      </c>
      <c r="BP17" s="14">
        <f>'Raw Data (NEAM)'!V48/'Population (NEAM)'!R47*10^5</f>
        <v>12.916289527571806</v>
      </c>
      <c r="BQ17" s="14">
        <f>'Raw Data (NEAM)'!V49/'Population (NEAM)'!R48*10^5</f>
        <v>15.282484399541326</v>
      </c>
      <c r="BR17" s="14">
        <f>'Raw Data (NEAM)'!V50/'Population (NEAM)'!R49*10^5</f>
        <v>15.980125759715758</v>
      </c>
      <c r="BS17" s="14">
        <f>'Raw Data (NEAM)'!V51/'Population (NEAM)'!R50*10^5</f>
        <v>13.2817932582625</v>
      </c>
      <c r="BT17" s="14">
        <f>'Raw Data (NEAM)'!V52/'Population (NEAM)'!R51*10^5</f>
        <v>15.313927640904325</v>
      </c>
      <c r="BU17" s="14">
        <f>'Raw Data (NEAM)'!V53/'Population (NEAM)'!R52*10^5</f>
        <v>15.216756831747755</v>
      </c>
      <c r="BV17" s="14">
        <f>'Raw Data (NEAM)'!V54/'Population (NEAM)'!R53*10^5</f>
        <v>20.235664549341635</v>
      </c>
      <c r="BW17" s="14">
        <f>'Raw Data (NEAM)'!V55/'Population (NEAM)'!R54*10^5</f>
        <v>13.551563885377915</v>
      </c>
      <c r="BX17" s="14">
        <f>'Raw Data (NEAM)'!V56/'Population (NEAM)'!R55*10^5</f>
        <v>17.00833027520855</v>
      </c>
      <c r="BY17" s="14">
        <f>'Raw Data (NEAM)'!V57/'Population (NEAM)'!R56*10^5</f>
        <v>21.036992757916011</v>
      </c>
      <c r="BZ17" s="14">
        <f>'Raw Data (NEAM)'!V58/'Population (NEAM)'!R57*10^5</f>
        <v>17.701714792049298</v>
      </c>
      <c r="CA17" s="14">
        <f>'Raw Data (NEAM)'!V59/'Population (NEAM)'!R58*10^5</f>
        <v>16.095052740119094</v>
      </c>
      <c r="CB17" s="14">
        <f>'Raw Data (NEAM)'!V60/'Population (NEAM)'!R59*10^5</f>
        <v>22.220740839499587</v>
      </c>
      <c r="CC17" s="14">
        <f>'Raw Data (NEAM)'!V61/'Population (NEAM)'!R60*10^5</f>
        <v>16.341900989395526</v>
      </c>
      <c r="CD17" s="14">
        <f>'Raw Data (NEAM)'!V62/'Population (NEAM)'!R61*10^5</f>
        <v>18.370472536386185</v>
      </c>
      <c r="CE17" s="14">
        <f>'Raw Data (NEAM)'!V63/'Population (NEAM)'!R62*10^5</f>
        <v>19.300812164631459</v>
      </c>
      <c r="CF17" s="14">
        <f>'Raw Data (NEAM)'!V64/'Population (NEAM)'!R63*10^5</f>
        <v>25.159328065852819</v>
      </c>
      <c r="CG17" s="14">
        <f>'Raw Data (NEAM)'!V65/'Population (NEAM)'!R64*10^5</f>
        <v>20.411797319017342</v>
      </c>
      <c r="CH17" s="14">
        <f>'Raw Data (NEAM)'!V66/'Population (NEAM)'!R65*10^5</f>
        <v>18.734511679078704</v>
      </c>
      <c r="CI17" s="14">
        <f>'Raw Data (NEAM)'!V67/'Population (NEAM)'!R66*10^5</f>
        <v>20.38462909900786</v>
      </c>
      <c r="CJ17" s="14">
        <f>'Raw Data (NEAM)'!V68/'Population (NEAM)'!R67*10^5</f>
        <v>21.520752430379115</v>
      </c>
      <c r="CK17" s="14">
        <f>'Raw Data (NEAM)'!V69/'Population (NEAM)'!R68*10^5</f>
        <v>22.928600770983497</v>
      </c>
      <c r="CL17" s="14">
        <f>'Raw Data (NEAM)'!V70/'Population (NEAM)'!R69*10^5</f>
        <v>27.957663495110403</v>
      </c>
      <c r="CM17" s="14">
        <f>'Raw Data (NEAM)'!V71/'Population (NEAM)'!R70*10^5</f>
        <v>24.891677188459564</v>
      </c>
      <c r="CN17" s="14">
        <f>'Raw Data (NEAM)'!V72/'Population (NEAM)'!R71*10^5</f>
        <v>27.007070510415826</v>
      </c>
      <c r="CO17" s="14">
        <f>'Raw Data (NEAM)'!V73/'Population (NEAM)'!R72*10^5</f>
        <v>31.79598493598731</v>
      </c>
      <c r="CP17" s="36">
        <f>'Raw Data (NEAM)'!V74/'Population (NEAM)'!R73*10^5</f>
        <v>30.986948524708541</v>
      </c>
      <c r="CQ17" s="36">
        <f>'Raw Data (NEAM)'!V75/'Population (NEAM)'!R74*10^5</f>
        <v>28.708447939280266</v>
      </c>
      <c r="CR17" s="36">
        <f>'Raw Data (NEAM)'!V76/'Population (NEAM)'!R75*10^5</f>
        <v>31.447132532192995</v>
      </c>
      <c r="CS17" s="36">
        <f>'Raw Data (NEAM)'!V77/'Population (NEAM)'!R76*10^5</f>
        <v>24.314438547899446</v>
      </c>
      <c r="CT17" s="36">
        <f>'Raw Data (NEAM)'!V78/'Population (NEAM)'!R77*10^5</f>
        <v>26.448235358179115</v>
      </c>
      <c r="CU17" s="36">
        <f>'Raw Data (NEAM)'!V79/'Population (NEAM)'!R78*10^5</f>
        <v>25.375880225845332</v>
      </c>
      <c r="CY17" s="7"/>
      <c r="DD17" s="7"/>
      <c r="DI17" s="7"/>
      <c r="DN17" s="7"/>
      <c r="DS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4" customFormat="1" ht="17.100000000000001" customHeight="1">
      <c r="A18" s="34">
        <v>77.5</v>
      </c>
      <c r="AA18" s="14">
        <f>'Raw Data (NEAM)'!W12/'Population (NEAM)'!S11*10^5</f>
        <v>3.1442882431918298</v>
      </c>
      <c r="AB18" s="14">
        <f>'Raw Data (NEAM)'!W13/'Population (NEAM)'!S12*10^5</f>
        <v>12.124371805985803</v>
      </c>
      <c r="AC18" s="14">
        <f>'Raw Data (NEAM)'!W14/'Population (NEAM)'!S13*10^5</f>
        <v>0</v>
      </c>
      <c r="AD18" s="14">
        <f>'Raw Data (NEAM)'!W15/'Population (NEAM)'!S14*10^5</f>
        <v>5.1675313669153971</v>
      </c>
      <c r="AE18" s="14">
        <f>'Raw Data (NEAM)'!W16/'Population (NEAM)'!S15*10^5</f>
        <v>4.9998750031249219</v>
      </c>
      <c r="AF18" s="14">
        <f>'Raw Data (NEAM)'!W17/'Population (NEAM)'!S16*10^5</f>
        <v>2.434464223113777</v>
      </c>
      <c r="AG18" s="14">
        <f>'Raw Data (NEAM)'!W18/'Population (NEAM)'!S17*10^5</f>
        <v>2.3491493730120325</v>
      </c>
      <c r="AH18" s="14">
        <f>'Raw Data (NEAM)'!W19/'Population (NEAM)'!S18*10^5</f>
        <v>2.2875757187562908</v>
      </c>
      <c r="AI18" s="14">
        <f>'Raw Data (NEAM)'!W20/'Population (NEAM)'!S19*10^5</f>
        <v>2.2429973622351018</v>
      </c>
      <c r="AJ18" s="14">
        <f>'Raw Data (NEAM)'!W21/'Population (NEAM)'!S20*10^5</f>
        <v>4.3550213396045638</v>
      </c>
      <c r="AK18" s="14">
        <f>'Raw Data (NEAM)'!W22/'Population (NEAM)'!S21*10^5</f>
        <v>4.1450733388862115</v>
      </c>
      <c r="AL18" s="14">
        <f>'Raw Data (NEAM)'!W23/'Population (NEAM)'!S22*10^5</f>
        <v>5.9979484617081571</v>
      </c>
      <c r="AM18" s="14">
        <f>'Raw Data (NEAM)'!W24/'Population (NEAM)'!S23*10^5</f>
        <v>7.766514799589066</v>
      </c>
      <c r="AN18" s="14">
        <f>'Raw Data (NEAM)'!W25/'Population (NEAM)'!S24*10^5</f>
        <v>3.7191862628731269</v>
      </c>
      <c r="AO18" s="14">
        <f>'Raw Data (NEAM)'!W26/'Population (NEAM)'!S25*10^5</f>
        <v>1.7994914817021859</v>
      </c>
      <c r="AP18" s="14">
        <f>'Raw Data (NEAM)'!W27/'Population (NEAM)'!S26*10^5</f>
        <v>5.2259067148476692</v>
      </c>
      <c r="AQ18" s="14">
        <f>'Raw Data (NEAM)'!W28/'Population (NEAM)'!S27*10^5</f>
        <v>5.0724208975828002</v>
      </c>
      <c r="AR18" s="14">
        <f>'Raw Data (NEAM)'!W29/'Population (NEAM)'!S28*10^5</f>
        <v>3.2581563709142554</v>
      </c>
      <c r="AS18" s="14">
        <f>'Raw Data (NEAM)'!W30/'Population (NEAM)'!S29*10^5</f>
        <v>3.1427536609583839</v>
      </c>
      <c r="AT18" s="14">
        <f>'Raw Data (NEAM)'!W31/'Population (NEAM)'!S30*10^5</f>
        <v>4.5750879446280157</v>
      </c>
      <c r="AU18" s="14">
        <f>'Raw Data (NEAM)'!W32/'Population (NEAM)'!S31*10^5</f>
        <v>8.7910349026063201</v>
      </c>
      <c r="AV18" s="14">
        <f>'Raw Data (NEAM)'!W33/'Population (NEAM)'!S32*10^5</f>
        <v>5.6792802534549187</v>
      </c>
      <c r="AW18" s="14">
        <f>'Raw Data (NEAM)'!W34/'Population (NEAM)'!S33*10^5</f>
        <v>11.020405520617043</v>
      </c>
      <c r="AX18" s="14">
        <f>'Raw Data (NEAM)'!W35/'Population (NEAM)'!S34*10^5</f>
        <v>5.3383307226671795</v>
      </c>
      <c r="AY18" s="14">
        <f>'Raw Data (NEAM)'!W36/'Population (NEAM)'!S35*10^5</f>
        <v>2.5477203953297733</v>
      </c>
      <c r="AZ18" s="14">
        <f>'Raw Data (NEAM)'!W37/'Population (NEAM)'!S36*10^5</f>
        <v>4.8764960327876086</v>
      </c>
      <c r="BA18" s="14">
        <f>'Raw Data (NEAM)'!W38/'Population (NEAM)'!S37*10^5</f>
        <v>12.796537954822405</v>
      </c>
      <c r="BB18" s="14">
        <f>'Raw Data (NEAM)'!W39/'Population (NEAM)'!S38*10^5</f>
        <v>6.6662548402565349</v>
      </c>
      <c r="BC18" s="14">
        <f>'Raw Data (NEAM)'!W40/'Population (NEAM)'!S39*10^5</f>
        <v>14.793176076940577</v>
      </c>
      <c r="BD18" s="14">
        <f>'Raw Data (NEAM)'!W41/'Population (NEAM)'!S40*10^5</f>
        <v>9.8537506331034788</v>
      </c>
      <c r="BE18" s="14">
        <f>'Raw Data (NEAM)'!W42/'Population (NEAM)'!S41*10^5</f>
        <v>9.6257378368695417</v>
      </c>
      <c r="BF18" s="14">
        <f>'Raw Data (NEAM)'!W43/'Population (NEAM)'!S42*10^5</f>
        <v>12.492317224906683</v>
      </c>
      <c r="BG18" s="14">
        <f>'Raw Data (NEAM)'!W44/'Population (NEAM)'!S43*10^5</f>
        <v>9.4191235901102583</v>
      </c>
      <c r="BH18" s="14">
        <f>'Raw Data (NEAM)'!W45/'Population (NEAM)'!S44*10^5</f>
        <v>8.2136543059078821</v>
      </c>
      <c r="BI18" s="14">
        <f>'Raw Data (NEAM)'!W46/'Population (NEAM)'!S45*10^5</f>
        <v>10.632072266195193</v>
      </c>
      <c r="BJ18" s="14">
        <f>'Raw Data (NEAM)'!W47/'Population (NEAM)'!S46*10^5</f>
        <v>14.551303702656261</v>
      </c>
      <c r="BK18" s="14">
        <f>'Raw Data (NEAM)'!W48/'Population (NEAM)'!S47*10^5</f>
        <v>16.43027606971366</v>
      </c>
      <c r="BL18" s="14">
        <f>'Raw Data (NEAM)'!W49/'Population (NEAM)'!S48*10^5</f>
        <v>16.769554538344543</v>
      </c>
      <c r="BM18" s="14">
        <f>'Raw Data (NEAM)'!W50/'Population (NEAM)'!S49*10^5</f>
        <v>23.715047577128448</v>
      </c>
      <c r="BN18" s="14">
        <f>'Raw Data (NEAM)'!W51/'Population (NEAM)'!S50*10^5</f>
        <v>11.762209526354642</v>
      </c>
      <c r="BO18" s="14">
        <f>'Raw Data (NEAM)'!W52/'Population (NEAM)'!S51*10^5</f>
        <v>19.43279846797796</v>
      </c>
      <c r="BP18" s="14">
        <f>'Raw Data (NEAM)'!W53/'Population (NEAM)'!S52*10^5</f>
        <v>12.293555053142869</v>
      </c>
      <c r="BQ18" s="14">
        <f>'Raw Data (NEAM)'!W54/'Population (NEAM)'!S53*10^5</f>
        <v>32.524286981015784</v>
      </c>
      <c r="BR18" s="14">
        <f>'Raw Data (NEAM)'!W55/'Population (NEAM)'!S54*10^5</f>
        <v>15.115952063468312</v>
      </c>
      <c r="BS18" s="14">
        <f>'Raw Data (NEAM)'!W56/'Population (NEAM)'!S55*10^5</f>
        <v>14.951586438079014</v>
      </c>
      <c r="BT18" s="14">
        <f>'Raw Data (NEAM)'!W57/'Population (NEAM)'!S56*10^5</f>
        <v>16.117365165377493</v>
      </c>
      <c r="BU18" s="14">
        <f>'Raw Data (NEAM)'!W58/'Population (NEAM)'!S57*10^5</f>
        <v>16.95655101814399</v>
      </c>
      <c r="BV18" s="14">
        <f>'Raw Data (NEAM)'!W59/'Population (NEAM)'!S58*10^5</f>
        <v>19.318550427299993</v>
      </c>
      <c r="BW18" s="14">
        <f>'Raw Data (NEAM)'!W60/'Population (NEAM)'!S59*10^5</f>
        <v>17.004862200248915</v>
      </c>
      <c r="BX18" s="14">
        <f>'Raw Data (NEAM)'!W61/'Population (NEAM)'!S60*10^5</f>
        <v>14.301219321959389</v>
      </c>
      <c r="BY18" s="14">
        <f>'Raw Data (NEAM)'!W62/'Population (NEAM)'!S61*10^5</f>
        <v>16.566113032513027</v>
      </c>
      <c r="BZ18" s="14">
        <f>'Raw Data (NEAM)'!W63/'Population (NEAM)'!S62*10^5</f>
        <v>16.710824149125305</v>
      </c>
      <c r="CA18" s="14">
        <f>'Raw Data (NEAM)'!W64/'Population (NEAM)'!S63*10^5</f>
        <v>21.840885996365476</v>
      </c>
      <c r="CB18" s="14">
        <f>'Raw Data (NEAM)'!W65/'Population (NEAM)'!S64*10^5</f>
        <v>18.767834381566274</v>
      </c>
      <c r="CC18" s="14">
        <f>'Raw Data (NEAM)'!W66/'Population (NEAM)'!S65*10^5</f>
        <v>26.57636886299094</v>
      </c>
      <c r="CD18" s="14">
        <f>'Raw Data (NEAM)'!W67/'Population (NEAM)'!S66*10^5</f>
        <v>29.110747425013528</v>
      </c>
      <c r="CE18" s="14">
        <f>'Raw Data (NEAM)'!W68/'Population (NEAM)'!S67*10^5</f>
        <v>25.081193523707498</v>
      </c>
      <c r="CF18" s="14">
        <f>'Raw Data (NEAM)'!W69/'Population (NEAM)'!S68*10^5</f>
        <v>24.878961630332572</v>
      </c>
      <c r="CG18" s="14">
        <f>'Raw Data (NEAM)'!W70/'Population (NEAM)'!S69*10^5</f>
        <v>27.232945951161213</v>
      </c>
      <c r="CH18" s="14">
        <f>'Raw Data (NEAM)'!W71/'Population (NEAM)'!S70*10^5</f>
        <v>28.991947465582779</v>
      </c>
      <c r="CI18" s="14">
        <f>'Raw Data (NEAM)'!W72/'Population (NEAM)'!S71*10^5</f>
        <v>24.138904914439653</v>
      </c>
      <c r="CJ18" s="14">
        <f>'Raw Data (NEAM)'!W73/'Population (NEAM)'!S72*10^5</f>
        <v>31.947243400985702</v>
      </c>
      <c r="CK18" s="36">
        <f>'Raw Data (NEAM)'!W74/'Population (NEAM)'!S73*10^5</f>
        <v>26.4239076697523</v>
      </c>
      <c r="CL18" s="36">
        <f>'Raw Data (NEAM)'!W75/'Population (NEAM)'!S74*10^5</f>
        <v>30.726750793423633</v>
      </c>
      <c r="CM18" s="36">
        <f>'Raw Data (NEAM)'!W76/'Population (NEAM)'!S75*10^5</f>
        <v>31.452578090215795</v>
      </c>
      <c r="CN18" s="36">
        <f>'Raw Data (NEAM)'!W77/'Population (NEAM)'!S76*10^5</f>
        <v>30.164258096361095</v>
      </c>
      <c r="CO18" s="36">
        <f>'Raw Data (NEAM)'!W78/'Population (NEAM)'!S77*10^5</f>
        <v>29.615634055729878</v>
      </c>
      <c r="CP18" s="36">
        <f>'Raw Data (NEAM)'!W79/'Population (NEAM)'!S78*10^5</f>
        <v>33.411172983653678</v>
      </c>
      <c r="CT18" s="7"/>
      <c r="CY18" s="7"/>
      <c r="DD18" s="7"/>
      <c r="DI18" s="7"/>
      <c r="DN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4" customFormat="1" ht="17.100000000000001" customHeight="1">
      <c r="A19" s="34">
        <v>82.5</v>
      </c>
      <c r="V19" s="14">
        <f>'Raw Data (NEAM)'!X12/'Population (NEAM)'!T11*10^5</f>
        <v>11.573806161894399</v>
      </c>
      <c r="W19" s="14">
        <f>'Raw Data (NEAM)'!X13/'Population (NEAM)'!T12*10^5</f>
        <v>0</v>
      </c>
      <c r="X19" s="14">
        <f>'Raw Data (NEAM)'!X14/'Population (NEAM)'!T13*10^5</f>
        <v>11.122728182768668</v>
      </c>
      <c r="Y19" s="14">
        <f>'Raw Data (NEAM)'!X15/'Population (NEAM)'!T14*10^5</f>
        <v>9.939468636006719</v>
      </c>
      <c r="Z19" s="14">
        <f>'Raw Data (NEAM)'!X16/'Population (NEAM)'!T15*10^5</f>
        <v>4.8548402757549276</v>
      </c>
      <c r="AA19" s="14">
        <f>'Raw Data (NEAM)'!X17/'Population (NEAM)'!T16*10^5</f>
        <v>4.8131997189091358</v>
      </c>
      <c r="AB19" s="14">
        <f>'Raw Data (NEAM)'!X18/'Population (NEAM)'!T17*10^5</f>
        <v>4.6936457423939464</v>
      </c>
      <c r="AC19" s="14">
        <f>'Raw Data (NEAM)'!X19/'Population (NEAM)'!T18*10^5</f>
        <v>0</v>
      </c>
      <c r="AD19" s="14">
        <f>'Raw Data (NEAM)'!X20/'Population (NEAM)'!T19*10^5</f>
        <v>0</v>
      </c>
      <c r="AE19" s="14">
        <f>'Raw Data (NEAM)'!X21/'Population (NEAM)'!T20*10^5</f>
        <v>0</v>
      </c>
      <c r="AF19" s="14">
        <f>'Raw Data (NEAM)'!X22/'Population (NEAM)'!T21*10^5</f>
        <v>0</v>
      </c>
      <c r="AG19" s="14">
        <f>'Raw Data (NEAM)'!X23/'Population (NEAM)'!T22*10^5</f>
        <v>16.86497914561004</v>
      </c>
      <c r="AH19" s="14">
        <f>'Raw Data (NEAM)'!X24/'Population (NEAM)'!T23*10^5</f>
        <v>0</v>
      </c>
      <c r="AI19" s="14">
        <f>'Raw Data (NEAM)'!X25/'Population (NEAM)'!T24*10^5</f>
        <v>11.868226605272595</v>
      </c>
      <c r="AJ19" s="14">
        <f>'Raw Data (NEAM)'!X26/'Population (NEAM)'!T25*10^5</f>
        <v>0</v>
      </c>
      <c r="AK19" s="14">
        <f>'Raw Data (NEAM)'!X27/'Population (NEAM)'!T26*10^5</f>
        <v>11.224451464798399</v>
      </c>
      <c r="AL19" s="14">
        <f>'Raw Data (NEAM)'!X28/'Population (NEAM)'!T27*10^5</f>
        <v>7.2901552504171967</v>
      </c>
      <c r="AM19" s="14">
        <f>'Raw Data (NEAM)'!X29/'Population (NEAM)'!T28*10^5</f>
        <v>6.987350659354358</v>
      </c>
      <c r="AN19" s="14">
        <f>'Raw Data (NEAM)'!X30/'Population (NEAM)'!T29*10^5</f>
        <v>0</v>
      </c>
      <c r="AO19" s="14">
        <f>'Raw Data (NEAM)'!X31/'Population (NEAM)'!T30*10^5</f>
        <v>3.2852655184444663</v>
      </c>
      <c r="AP19" s="14">
        <f>'Raw Data (NEAM)'!X32/'Population (NEAM)'!T31*10^5</f>
        <v>3.1277142695395348</v>
      </c>
      <c r="AQ19" s="14">
        <f>'Raw Data (NEAM)'!X33/'Population (NEAM)'!T32*10^5</f>
        <v>0</v>
      </c>
      <c r="AR19" s="14">
        <f>'Raw Data (NEAM)'!X34/'Population (NEAM)'!T33*10^5</f>
        <v>2.7799167692919271</v>
      </c>
      <c r="AS19" s="14">
        <f>'Raw Data (NEAM)'!X35/'Population (NEAM)'!T34*10^5</f>
        <v>2.6386205924811454</v>
      </c>
      <c r="AT19" s="14">
        <f>'Raw Data (NEAM)'!X36/'Population (NEAM)'!T35*10^5</f>
        <v>7.6502119108699311</v>
      </c>
      <c r="AU19" s="14">
        <f>'Raw Data (NEAM)'!X37/'Population (NEAM)'!T36*10^5</f>
        <v>7.3105240110505871</v>
      </c>
      <c r="AV19" s="14">
        <f>'Raw Data (NEAM)'!X38/'Population (NEAM)'!T37*10^5</f>
        <v>4.6988561809341558</v>
      </c>
      <c r="AW19" s="14">
        <f>'Raw Data (NEAM)'!X39/'Population (NEAM)'!T38*10^5</f>
        <v>9.1883388953411451</v>
      </c>
      <c r="AX19" s="14">
        <f>'Raw Data (NEAM)'!X40/'Population (NEAM)'!T39*10^5</f>
        <v>6.7091099873600371</v>
      </c>
      <c r="AY19" s="14">
        <f>'Raw Data (NEAM)'!X41/'Population (NEAM)'!T40*10^5</f>
        <v>8.451436881605721</v>
      </c>
      <c r="AZ19" s="14">
        <f>'Raw Data (NEAM)'!X42/'Population (NEAM)'!T41*10^5</f>
        <v>7.952534502567973</v>
      </c>
      <c r="BA19" s="14">
        <f>'Raw Data (NEAM)'!X43/'Population (NEAM)'!T42*10^5</f>
        <v>5.6514299719067411</v>
      </c>
      <c r="BB19" s="14">
        <f>'Raw Data (NEAM)'!X44/'Population (NEAM)'!T43*10^5</f>
        <v>8.89094210378539</v>
      </c>
      <c r="BC19" s="14">
        <f>'Raw Data (NEAM)'!X45/'Population (NEAM)'!T44*10^5</f>
        <v>6.7256200895617191</v>
      </c>
      <c r="BD19" s="14">
        <f>'Raw Data (NEAM)'!X46/'Population (NEAM)'!T45*10^5</f>
        <v>9.7354552298865507</v>
      </c>
      <c r="BE19" s="14">
        <f>'Raw Data (NEAM)'!X47/'Population (NEAM)'!T46*10^5</f>
        <v>19.112577541319801</v>
      </c>
      <c r="BF19" s="14">
        <f>'Raw Data (NEAM)'!X48/'Population (NEAM)'!T47*10^5</f>
        <v>4.7428842902234134</v>
      </c>
      <c r="BG19" s="14">
        <f>'Raw Data (NEAM)'!X49/'Population (NEAM)'!T48*10^5</f>
        <v>10.864585053559301</v>
      </c>
      <c r="BH19" s="14">
        <f>'Raw Data (NEAM)'!X50/'Population (NEAM)'!T49*10^5</f>
        <v>11.759851484835597</v>
      </c>
      <c r="BI19" s="14">
        <f>'Raw Data (NEAM)'!X51/'Population (NEAM)'!T50*10^5</f>
        <v>17.944464367401036</v>
      </c>
      <c r="BJ19" s="14">
        <f>'Raw Data (NEAM)'!X52/'Population (NEAM)'!T51*10^5</f>
        <v>20.568744996652782</v>
      </c>
      <c r="BK19" s="14">
        <f>'Raw Data (NEAM)'!X53/'Population (NEAM)'!T52*10^5</f>
        <v>20.068822682586148</v>
      </c>
      <c r="BL19" s="14">
        <f>'Raw Data (NEAM)'!X54/'Population (NEAM)'!T53*10^5</f>
        <v>10.439146171795464</v>
      </c>
      <c r="BM19" s="14">
        <f>'Raw Data (NEAM)'!X55/'Population (NEAM)'!T54*10^5</f>
        <v>15.415820562931811</v>
      </c>
      <c r="BN19" s="14">
        <f>'Raw Data (NEAM)'!X56/'Population (NEAM)'!T55*10^5</f>
        <v>20.032600553325466</v>
      </c>
      <c r="BO19" s="14">
        <f>'Raw Data (NEAM)'!X57/'Population (NEAM)'!T56*10^5</f>
        <v>18.936231176350635</v>
      </c>
      <c r="BP19" s="14">
        <f>'Raw Data (NEAM)'!X58/'Population (NEAM)'!T57*10^5</f>
        <v>13.566566733828708</v>
      </c>
      <c r="BQ19" s="14">
        <f>'Raw Data (NEAM)'!X59/'Population (NEAM)'!T58*10^5</f>
        <v>16.358710309815432</v>
      </c>
      <c r="BR19" s="14">
        <f>'Raw Data (NEAM)'!X60/'Population (NEAM)'!T59*10^5</f>
        <v>28.154750186029908</v>
      </c>
      <c r="BS19" s="14">
        <f>'Raw Data (NEAM)'!X61/'Population (NEAM)'!T60*10^5</f>
        <v>12.071214127746641</v>
      </c>
      <c r="BT19" s="14">
        <f>'Raw Data (NEAM)'!X62/'Population (NEAM)'!T61*10^5</f>
        <v>18.525166633873873</v>
      </c>
      <c r="BU19" s="14">
        <f>'Raw Data (NEAM)'!X63/'Population (NEAM)'!T62*10^5</f>
        <v>20.764158796735874</v>
      </c>
      <c r="BV19" s="14">
        <f>'Raw Data (NEAM)'!X64/'Population (NEAM)'!T63*10^5</f>
        <v>25.646615287947373</v>
      </c>
      <c r="BW19" s="14">
        <f>'Raw Data (NEAM)'!X65/'Population (NEAM)'!T64*10^5</f>
        <v>26.361573051301995</v>
      </c>
      <c r="BX19" s="14">
        <f>'Raw Data (NEAM)'!X66/'Population (NEAM)'!T65*10^5</f>
        <v>21.404683190568377</v>
      </c>
      <c r="BY19" s="14">
        <f>'Raw Data (NEAM)'!X67/'Population (NEAM)'!T66*10^5</f>
        <v>40.932738488753273</v>
      </c>
      <c r="BZ19" s="14">
        <f>'Raw Data (NEAM)'!X68/'Population (NEAM)'!T67*10^5</f>
        <v>31.622671152437167</v>
      </c>
      <c r="CA19" s="14">
        <f>'Raw Data (NEAM)'!X69/'Population (NEAM)'!T68*10^5</f>
        <v>30.666197185535054</v>
      </c>
      <c r="CB19" s="14">
        <f>'Raw Data (NEAM)'!X70/'Population (NEAM)'!T69*10^5</f>
        <v>34.993791264621599</v>
      </c>
      <c r="CC19" s="14">
        <f>'Raw Data (NEAM)'!X71/'Population (NEAM)'!T70*10^5</f>
        <v>32.15640636753681</v>
      </c>
      <c r="CD19" s="14">
        <f>'Raw Data (NEAM)'!X72/'Population (NEAM)'!T71*10^5</f>
        <v>32.458698830303902</v>
      </c>
      <c r="CE19" s="14">
        <f>'Raw Data (NEAM)'!X73/'Population (NEAM)'!T72*10^5</f>
        <v>30.85887236468659</v>
      </c>
      <c r="CF19" s="36">
        <f>'Raw Data (NEAM)'!X74/'Population (NEAM)'!T73*10^5</f>
        <v>36.320986720139231</v>
      </c>
      <c r="CG19" s="36">
        <f>'Raw Data (NEAM)'!X75/'Population (NEAM)'!T74*10^5</f>
        <v>36.418727966669579</v>
      </c>
      <c r="CH19" s="36">
        <f>'Raw Data (NEAM)'!X76/'Population (NEAM)'!T75*10^5</f>
        <v>26.923621935666713</v>
      </c>
      <c r="CI19" s="36">
        <f>'Raw Data (NEAM)'!X77/'Population (NEAM)'!T76*10^5</f>
        <v>34.012897135281094</v>
      </c>
      <c r="CJ19" s="36">
        <f>'Raw Data (NEAM)'!X78/'Population (NEAM)'!T77*10^5</f>
        <v>37.37911255190599</v>
      </c>
      <c r="CK19" s="36">
        <f>'Raw Data (NEAM)'!X79/'Population (NEAM)'!T78*10^5</f>
        <v>29.170754992176935</v>
      </c>
      <c r="CO19" s="7"/>
      <c r="CT19" s="7"/>
      <c r="CY19" s="7"/>
      <c r="DD19" s="7"/>
      <c r="DI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14" customFormat="1" ht="17.100000000000001" customHeight="1">
      <c r="A20" s="34">
        <v>87.5</v>
      </c>
      <c r="Q20" s="14">
        <f>'Raw Data (NEAM)'!Y12/'Population (NEAM)'!U11*10^5</f>
        <v>0</v>
      </c>
      <c r="R20" s="14">
        <f>'Raw Data (NEAM)'!Y13/'Population (NEAM)'!U12*10^5</f>
        <v>0</v>
      </c>
      <c r="S20" s="14">
        <f>'Raw Data (NEAM)'!Y14/'Population (NEAM)'!U13*10^5</f>
        <v>11.833199223742133</v>
      </c>
      <c r="T20" s="14">
        <f>'Raw Data (NEAM)'!Y15/'Population (NEAM)'!U14*10^5</f>
        <v>0</v>
      </c>
      <c r="U20" s="14">
        <f>'Raw Data (NEAM)'!Y16/'Population (NEAM)'!U15*10^5</f>
        <v>0</v>
      </c>
      <c r="V20" s="14">
        <f>'Raw Data (NEAM)'!Y17/'Population (NEAM)'!U16*10^5</f>
        <v>0</v>
      </c>
      <c r="W20" s="14">
        <f>'Raw Data (NEAM)'!Y18/'Population (NEAM)'!U17*10^5</f>
        <v>0</v>
      </c>
      <c r="X20" s="14">
        <f>'Raw Data (NEAM)'!Y19/'Population (NEAM)'!U18*10^5</f>
        <v>9.5560269862202087</v>
      </c>
      <c r="Y20" s="14">
        <f>'Raw Data (NEAM)'!Y20/'Population (NEAM)'!U19*10^5</f>
        <v>0</v>
      </c>
      <c r="Z20" s="14">
        <f>'Raw Data (NEAM)'!Y21/'Population (NEAM)'!U20*10^5</f>
        <v>0</v>
      </c>
      <c r="AA20" s="14">
        <f>'Raw Data (NEAM)'!Y22/'Population (NEAM)'!U21*10^5</f>
        <v>0</v>
      </c>
      <c r="AB20" s="14">
        <f>'Raw Data (NEAM)'!Y23/'Population (NEAM)'!U22*10^5</f>
        <v>0</v>
      </c>
      <c r="AC20" s="14">
        <f>'Raw Data (NEAM)'!Y24/'Population (NEAM)'!U23*10^5</f>
        <v>0</v>
      </c>
      <c r="AD20" s="14">
        <f>'Raw Data (NEAM)'!Y25/'Population (NEAM)'!U24*10^5</f>
        <v>0</v>
      </c>
      <c r="AE20" s="14">
        <f>'Raw Data (NEAM)'!Y26/'Population (NEAM)'!U25*10^5</f>
        <v>0</v>
      </c>
      <c r="AF20" s="14">
        <f>'Raw Data (NEAM)'!Y27/'Population (NEAM)'!U26*10^5</f>
        <v>0</v>
      </c>
      <c r="AG20" s="14">
        <f>'Raw Data (NEAM)'!Y28/'Population (NEAM)'!U27*10^5</f>
        <v>8.5656179009764859</v>
      </c>
      <c r="AH20" s="14">
        <f>'Raw Data (NEAM)'!Y29/'Population (NEAM)'!U28*10^5</f>
        <v>0</v>
      </c>
      <c r="AI20" s="14">
        <f>'Raw Data (NEAM)'!Y30/'Population (NEAM)'!U29*10^5</f>
        <v>0</v>
      </c>
      <c r="AJ20" s="14">
        <f>'Raw Data (NEAM)'!Y31/'Population (NEAM)'!U30*10^5</f>
        <v>0</v>
      </c>
      <c r="AK20" s="14">
        <f>'Raw Data (NEAM)'!Y32/'Population (NEAM)'!U31*10^5</f>
        <v>7.6351964230631797</v>
      </c>
      <c r="AL20" s="14">
        <f>'Raw Data (NEAM)'!Y33/'Population (NEAM)'!U32*10^5</f>
        <v>0</v>
      </c>
      <c r="AM20" s="14">
        <f>'Raw Data (NEAM)'!Y34/'Population (NEAM)'!U33*10^5</f>
        <v>0</v>
      </c>
      <c r="AN20" s="14">
        <f>'Raw Data (NEAM)'!Y35/'Population (NEAM)'!U34*10^5</f>
        <v>0</v>
      </c>
      <c r="AO20" s="14">
        <f>'Raw Data (NEAM)'!Y36/'Population (NEAM)'!U35*10^5</f>
        <v>0</v>
      </c>
      <c r="AP20" s="14">
        <f>'Raw Data (NEAM)'!Y37/'Population (NEAM)'!U36*10^5</f>
        <v>6.2780392929923261</v>
      </c>
      <c r="AQ20" s="14">
        <f>'Raw Data (NEAM)'!Y38/'Population (NEAM)'!U37*10^5</f>
        <v>5.8614104663689846</v>
      </c>
      <c r="AR20" s="14">
        <f>'Raw Data (NEAM)'!Y39/'Population (NEAM)'!U38*10^5</f>
        <v>5.4995457375220802</v>
      </c>
      <c r="AS20" s="14">
        <f>'Raw Data (NEAM)'!Y40/'Population (NEAM)'!U39*10^5</f>
        <v>0</v>
      </c>
      <c r="AT20" s="14">
        <f>'Raw Data (NEAM)'!Y41/'Population (NEAM)'!U40*10^5</f>
        <v>14.32959697053214</v>
      </c>
      <c r="AU20" s="14">
        <f>'Raw Data (NEAM)'!Y42/'Population (NEAM)'!U41*10^5</f>
        <v>13.754319429397471</v>
      </c>
      <c r="AV20" s="14">
        <f>'Raw Data (NEAM)'!Y43/'Population (NEAM)'!U42*10^5</f>
        <v>17.962181524908381</v>
      </c>
      <c r="AW20" s="14">
        <f>'Raw Data (NEAM)'!Y44/'Population (NEAM)'!U43*10^5</f>
        <v>4.4565166528886033</v>
      </c>
      <c r="AX20" s="14">
        <f>'Raw Data (NEAM)'!Y45/'Population (NEAM)'!U44*10^5</f>
        <v>0</v>
      </c>
      <c r="AY20" s="14">
        <f>'Raw Data (NEAM)'!Y46/'Population (NEAM)'!U45*10^5</f>
        <v>16.639751868020145</v>
      </c>
      <c r="AZ20" s="14">
        <f>'Raw Data (NEAM)'!Y47/'Population (NEAM)'!U46*10^5</f>
        <v>7.8606155648048794</v>
      </c>
      <c r="BA20" s="14">
        <f>'Raw Data (NEAM)'!Y48/'Population (NEAM)'!U47*10^5</f>
        <v>14.761204307614639</v>
      </c>
      <c r="BB20" s="14">
        <f>'Raw Data (NEAM)'!Y49/'Population (NEAM)'!U48*10^5</f>
        <v>7.0923218169393722</v>
      </c>
      <c r="BC20" s="14">
        <f>'Raw Data (NEAM)'!Y50/'Population (NEAM)'!U49*10^5</f>
        <v>3.372545924800995</v>
      </c>
      <c r="BD20" s="14">
        <f>'Raw Data (NEAM)'!Y51/'Population (NEAM)'!U50*10^5</f>
        <v>9.8196233388879666</v>
      </c>
      <c r="BE20" s="14">
        <f>'Raw Data (NEAM)'!Y52/'Population (NEAM)'!U51*10^5</f>
        <v>9.5534281840143134</v>
      </c>
      <c r="BF20" s="14">
        <f>'Raw Data (NEAM)'!Y53/'Population (NEAM)'!U52*10^5</f>
        <v>25.135456546294012</v>
      </c>
      <c r="BG20" s="14">
        <f>'Raw Data (NEAM)'!Y54/'Population (NEAM)'!U53*10^5</f>
        <v>18.278144000701882</v>
      </c>
      <c r="BH20" s="14">
        <f>'Raw Data (NEAM)'!Y55/'Population (NEAM)'!U54*10^5</f>
        <v>17.379214459506432</v>
      </c>
      <c r="BI20" s="14">
        <f>'Raw Data (NEAM)'!Y56/'Population (NEAM)'!U55*10^5</f>
        <v>11.01241842895187</v>
      </c>
      <c r="BJ20" s="14">
        <f>'Raw Data (NEAM)'!Y57/'Population (NEAM)'!U56*10^5</f>
        <v>24.463249132641909</v>
      </c>
      <c r="BK20" s="14">
        <f>'Raw Data (NEAM)'!Y58/'Population (NEAM)'!U57*10^5</f>
        <v>26.237484391976469</v>
      </c>
      <c r="BL20" s="14">
        <f>'Raw Data (NEAM)'!Y59/'Population (NEAM)'!U58*10^5</f>
        <v>7.5586113621549904</v>
      </c>
      <c r="BM20" s="14">
        <f>'Raw Data (NEAM)'!Y60/'Population (NEAM)'!U59*10^5</f>
        <v>14.645941682789408</v>
      </c>
      <c r="BN20" s="14">
        <f>'Raw Data (NEAM)'!Y61/'Population (NEAM)'!U60*10^5</f>
        <v>21.113983134150271</v>
      </c>
      <c r="BO20" s="14">
        <f>'Raw Data (NEAM)'!Y62/'Population (NEAM)'!U61*10^5</f>
        <v>15.604369490960945</v>
      </c>
      <c r="BP20" s="14">
        <f>'Raw Data (NEAM)'!Y63/'Population (NEAM)'!U62*10^5</f>
        <v>23.793373156229883</v>
      </c>
      <c r="BQ20" s="14">
        <f>'Raw Data (NEAM)'!Y64/'Population (NEAM)'!U63*10^5</f>
        <v>21.154028403937016</v>
      </c>
      <c r="BR20" s="14">
        <f>'Raw Data (NEAM)'!Y65/'Population (NEAM)'!U64*10^5</f>
        <v>22.768660883978772</v>
      </c>
      <c r="BS20" s="14">
        <f>'Raw Data (NEAM)'!Y66/'Population (NEAM)'!U65*10^5</f>
        <v>23.998190536433555</v>
      </c>
      <c r="BT20" s="14">
        <f>'Raw Data (NEAM)'!Y67/'Population (NEAM)'!U66*10^5</f>
        <v>26.805242109733388</v>
      </c>
      <c r="BU20" s="14">
        <f>'Raw Data (NEAM)'!Y68/'Population (NEAM)'!U67*10^5</f>
        <v>29.405235013989536</v>
      </c>
      <c r="BV20" s="14">
        <f>'Raw Data (NEAM)'!Y69/'Population (NEAM)'!U68*10^5</f>
        <v>26.618289994912359</v>
      </c>
      <c r="BW20" s="14">
        <f>'Raw Data (NEAM)'!Y70/'Population (NEAM)'!U69*10^5</f>
        <v>25.687579438839414</v>
      </c>
      <c r="BX20" s="14">
        <f>'Raw Data (NEAM)'!Y71/'Population (NEAM)'!U70*10^5</f>
        <v>36.409126708891321</v>
      </c>
      <c r="BY20" s="14">
        <f>'Raw Data (NEAM)'!Y72/'Population (NEAM)'!U71*10^5</f>
        <v>40.03492967544323</v>
      </c>
      <c r="BZ20" s="14">
        <f>'Raw Data (NEAM)'!Y73/'Population (NEAM)'!U72*10^5</f>
        <v>32.529488368461827</v>
      </c>
      <c r="CA20" s="36">
        <f>'Raw Data (NEAM)'!Y74/'Population (NEAM)'!U73*10^5</f>
        <v>32.342572528218895</v>
      </c>
      <c r="CB20" s="36">
        <f>'Raw Data (NEAM)'!Y75/'Population (NEAM)'!U74*10^5</f>
        <v>36.049591699189669</v>
      </c>
      <c r="CC20" s="36">
        <f>'Raw Data (NEAM)'!Y76/'Population (NEAM)'!U75*10^5</f>
        <v>44.28427450142015</v>
      </c>
      <c r="CD20" s="36">
        <f>'Raw Data (NEAM)'!Y77/'Population (NEAM)'!U76*10^5</f>
        <v>48.745900912877779</v>
      </c>
      <c r="CE20" s="36">
        <f>'Raw Data (NEAM)'!Y78/'Population (NEAM)'!U77*10^5</f>
        <v>42.781358735953454</v>
      </c>
      <c r="CF20" s="36">
        <f>'Raw Data (NEAM)'!Y79/'Population (NEAM)'!U78*10^5</f>
        <v>48.259886382438921</v>
      </c>
      <c r="CJ20" s="7"/>
      <c r="CO20" s="7"/>
      <c r="CT20" s="7"/>
      <c r="CY20" s="7"/>
      <c r="DD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4" customFormat="1" ht="17.100000000000001" customHeight="1">
      <c r="A21" s="34">
        <v>92.5</v>
      </c>
      <c r="L21" s="14">
        <f>'Raw Data (NEAM)'!Z12/'Population (NEAM)'!V11*10^5</f>
        <v>0</v>
      </c>
      <c r="M21" s="14">
        <f>'Raw Data (NEAM)'!Z13/'Population (NEAM)'!V12*10^5</f>
        <v>0</v>
      </c>
      <c r="N21" s="14">
        <f>'Raw Data (NEAM)'!Z14/'Population (NEAM)'!V13*10^5</f>
        <v>0</v>
      </c>
      <c r="O21" s="14">
        <f>'Raw Data (NEAM)'!Z15/'Population (NEAM)'!V14*10^5</f>
        <v>0</v>
      </c>
      <c r="P21" s="14">
        <f>'Raw Data (NEAM)'!Z16/'Population (NEAM)'!V15*10^5</f>
        <v>0</v>
      </c>
      <c r="Q21" s="14">
        <f>'Raw Data (NEAM)'!Z17/'Population (NEAM)'!V16*10^5</f>
        <v>0</v>
      </c>
      <c r="R21" s="14">
        <f>'Raw Data (NEAM)'!Z18/'Population (NEAM)'!V17*10^5</f>
        <v>0</v>
      </c>
      <c r="S21" s="14">
        <f>'Raw Data (NEAM)'!Z19/'Population (NEAM)'!V18*10^5</f>
        <v>0</v>
      </c>
      <c r="T21" s="14">
        <f>'Raw Data (NEAM)'!Z20/'Population (NEAM)'!V19*10^5</f>
        <v>0</v>
      </c>
      <c r="U21" s="14">
        <f>'Raw Data (NEAM)'!Z21/'Population (NEAM)'!V20*10^5</f>
        <v>0</v>
      </c>
      <c r="V21" s="14">
        <f>'Raw Data (NEAM)'!Z22/'Population (NEAM)'!V21*10^5</f>
        <v>0</v>
      </c>
      <c r="W21" s="14">
        <f>'Raw Data (NEAM)'!Z23/'Population (NEAM)'!V22*10^5</f>
        <v>0</v>
      </c>
      <c r="X21" s="14">
        <f>'Raw Data (NEAM)'!Z24/'Population (NEAM)'!V23*10^5</f>
        <v>0</v>
      </c>
      <c r="Y21" s="14">
        <f>'Raw Data (NEAM)'!Z25/'Population (NEAM)'!V24*10^5</f>
        <v>0</v>
      </c>
      <c r="Z21" s="14">
        <f>'Raw Data (NEAM)'!Z26/'Population (NEAM)'!V25*10^5</f>
        <v>0</v>
      </c>
      <c r="AA21" s="14">
        <f>'Raw Data (NEAM)'!Z27/'Population (NEAM)'!V26*10^5</f>
        <v>0</v>
      </c>
      <c r="AB21" s="14">
        <f>'Raw Data (NEAM)'!Z28/'Population (NEAM)'!V27*10^5</f>
        <v>0</v>
      </c>
      <c r="AC21" s="14">
        <f>'Raw Data (NEAM)'!Z29/'Population (NEAM)'!V28*10^5</f>
        <v>0</v>
      </c>
      <c r="AD21" s="14">
        <f>'Raw Data (NEAM)'!Z30/'Population (NEAM)'!V29*10^5</f>
        <v>0</v>
      </c>
      <c r="AE21" s="14">
        <f>'Raw Data (NEAM)'!Z31/'Population (NEAM)'!V30*10^5</f>
        <v>0</v>
      </c>
      <c r="AF21" s="14">
        <f>'Raw Data (NEAM)'!Z32/'Population (NEAM)'!V31*10^5</f>
        <v>0</v>
      </c>
      <c r="AG21" s="14">
        <f>'Raw Data (NEAM)'!Z33/'Population (NEAM)'!V32*10^5</f>
        <v>0</v>
      </c>
      <c r="AH21" s="14">
        <f>'Raw Data (NEAM)'!Z34/'Population (NEAM)'!V33*10^5</f>
        <v>0</v>
      </c>
      <c r="AI21" s="14">
        <f>'Raw Data (NEAM)'!Z35/'Population (NEAM)'!V34*10^5</f>
        <v>0</v>
      </c>
      <c r="AJ21" s="14">
        <f>'Raw Data (NEAM)'!Z36/'Population (NEAM)'!V35*10^5</f>
        <v>0</v>
      </c>
      <c r="AK21" s="14">
        <f>'Raw Data (NEAM)'!Z37/'Population (NEAM)'!V36*10^5</f>
        <v>0</v>
      </c>
      <c r="AL21" s="14">
        <f>'Raw Data (NEAM)'!Z38/'Population (NEAM)'!V37*10^5</f>
        <v>34.356705054558454</v>
      </c>
      <c r="AM21" s="14">
        <f>'Raw Data (NEAM)'!Z39/'Population (NEAM)'!V38*10^5</f>
        <v>0</v>
      </c>
      <c r="AN21" s="14">
        <f>'Raw Data (NEAM)'!Z40/'Population (NEAM)'!V39*10^5</f>
        <v>16.759682906799402</v>
      </c>
      <c r="AO21" s="14">
        <f>'Raw Data (NEAM)'!Z41/'Population (NEAM)'!V40*10^5</f>
        <v>0</v>
      </c>
      <c r="AP21" s="14">
        <f>'Raw Data (NEAM)'!Z42/'Population (NEAM)'!V41*10^5</f>
        <v>0</v>
      </c>
      <c r="AQ21" s="14">
        <f>'Raw Data (NEAM)'!Z43/'Population (NEAM)'!V42*10^5</f>
        <v>0</v>
      </c>
      <c r="AR21" s="14">
        <f>'Raw Data (NEAM)'!Z44/'Population (NEAM)'!V43*10^5</f>
        <v>34.338222333121962</v>
      </c>
      <c r="AS21" s="14">
        <f>'Raw Data (NEAM)'!Z45/'Population (NEAM)'!V44*10^5</f>
        <v>0</v>
      </c>
      <c r="AT21" s="14">
        <f>'Raw Data (NEAM)'!Z46/'Population (NEAM)'!V45*10^5</f>
        <v>11.098779134295228</v>
      </c>
      <c r="AU21" s="14">
        <f>'Raw Data (NEAM)'!Z47/'Population (NEAM)'!V46*10^5</f>
        <v>0</v>
      </c>
      <c r="AV21" s="14">
        <f>'Raw Data (NEAM)'!Z48/'Population (NEAM)'!V47*10^5</f>
        <v>0</v>
      </c>
      <c r="AW21" s="14">
        <f>'Raw Data (NEAM)'!Z49/'Population (NEAM)'!V48*10^5</f>
        <v>32.794913727513624</v>
      </c>
      <c r="AX21" s="14">
        <f>'Raw Data (NEAM)'!Z50/'Population (NEAM)'!V49*10^5</f>
        <v>21.221757819421939</v>
      </c>
      <c r="AY21" s="14">
        <f>'Raw Data (NEAM)'!Z51/'Population (NEAM)'!V50*10^5</f>
        <v>20.201020353538059</v>
      </c>
      <c r="AZ21" s="14">
        <f>'Raw Data (NEAM)'!Z52/'Population (NEAM)'!V51*10^5</f>
        <v>47.097565432647656</v>
      </c>
      <c r="BA21" s="14">
        <f>'Raw Data (NEAM)'!Z53/'Population (NEAM)'!V52*10^5</f>
        <v>26.518305586346255</v>
      </c>
      <c r="BB21" s="14">
        <f>'Raw Data (NEAM)'!Z54/'Population (NEAM)'!V53*10^5</f>
        <v>16.884405141301364</v>
      </c>
      <c r="BC21" s="14">
        <f>'Raw Data (NEAM)'!Z55/'Population (NEAM)'!V54*10^5</f>
        <v>0</v>
      </c>
      <c r="BD21" s="14">
        <f>'Raw Data (NEAM)'!Z56/'Population (NEAM)'!V55*10^5</f>
        <v>23.252371160549096</v>
      </c>
      <c r="BE21" s="14">
        <f>'Raw Data (NEAM)'!Z57/'Population (NEAM)'!V56*10^5</f>
        <v>22.526682855842743</v>
      </c>
      <c r="BF21" s="14">
        <f>'Raw Data (NEAM)'!Z58/'Population (NEAM)'!V57*10^5</f>
        <v>22.273302328896492</v>
      </c>
      <c r="BG21" s="14">
        <f>'Raw Data (NEAM)'!Z59/'Population (NEAM)'!V58*10^5</f>
        <v>14.274997840906577</v>
      </c>
      <c r="BH21" s="14">
        <f>'Raw Data (NEAM)'!Z60/'Population (NEAM)'!V59*10^5</f>
        <v>27.215401740152789</v>
      </c>
      <c r="BI21" s="14">
        <f>'Raw Data (NEAM)'!Z61/'Population (NEAM)'!V60*10^5</f>
        <v>12.988995073923617</v>
      </c>
      <c r="BJ21" s="14">
        <f>'Raw Data (NEAM)'!Z62/'Population (NEAM)'!V61*10^5</f>
        <v>0</v>
      </c>
      <c r="BK21" s="14">
        <f>'Raw Data (NEAM)'!Z63/'Population (NEAM)'!V62*10^5</f>
        <v>37.052795911347481</v>
      </c>
      <c r="BL21" s="14">
        <f>'Raw Data (NEAM)'!Z64/'Population (NEAM)'!V63*10^5</f>
        <v>5.9563128279322477</v>
      </c>
      <c r="BM21" s="14">
        <f>'Raw Data (NEAM)'!Z65/'Population (NEAM)'!V64*10^5</f>
        <v>29.116760539102643</v>
      </c>
      <c r="BN21" s="14">
        <f>'Raw Data (NEAM)'!Z66/'Population (NEAM)'!V65*10^5</f>
        <v>22.52412051755924</v>
      </c>
      <c r="BO21" s="14">
        <f>'Raw Data (NEAM)'!Z67/'Population (NEAM)'!V66*10^5</f>
        <v>16.170510486845558</v>
      </c>
      <c r="BP21" s="14">
        <f>'Raw Data (NEAM)'!Z68/'Population (NEAM)'!V67*10^5</f>
        <v>10.556986613740973</v>
      </c>
      <c r="BQ21" s="14">
        <f>'Raw Data (NEAM)'!Z69/'Population (NEAM)'!V68*10^5</f>
        <v>57.117873636570394</v>
      </c>
      <c r="BR21" s="14">
        <f>'Raw Data (NEAM)'!Z70/'Population (NEAM)'!V69*10^5</f>
        <v>36.097061905429825</v>
      </c>
      <c r="BS21" s="14">
        <f>'Raw Data (NEAM)'!Z71/'Population (NEAM)'!V70*10^5</f>
        <v>43.8670885705763</v>
      </c>
      <c r="BT21" s="14">
        <f>'Raw Data (NEAM)'!Z72/'Population (NEAM)'!V71*10^5</f>
        <v>13.953825859974289</v>
      </c>
      <c r="BU21" s="14">
        <f>'Raw Data (NEAM)'!Z73/'Population (NEAM)'!V72*10^5</f>
        <v>27.379120044208157</v>
      </c>
      <c r="BV21" s="36">
        <f>'Raw Data (NEAM)'!Z74/'Population (NEAM)'!V73*10^5</f>
        <v>17.389792191983307</v>
      </c>
      <c r="BW21" s="36">
        <f>'Raw Data (NEAM)'!Z75/'Population (NEAM)'!V74*10^5</f>
        <v>11.846469752013901</v>
      </c>
      <c r="BX21" s="36">
        <f>'Raw Data (NEAM)'!Z76/'Population (NEAM)'!V75*10^5</f>
        <v>43.599898266904042</v>
      </c>
      <c r="BY21" s="36">
        <f>'Raw Data (NEAM)'!Z77/'Population (NEAM)'!V76*10^5</f>
        <v>23.655041903217086</v>
      </c>
      <c r="BZ21" s="36">
        <f>'Raw Data (NEAM)'!Z78/'Population (NEAM)'!V77*10^5</f>
        <v>20.002667022269637</v>
      </c>
      <c r="CA21" s="36">
        <f>'Raw Data (NEAM)'!Z79/'Population (NEAM)'!V78*10^5</f>
        <v>44.467030872824296</v>
      </c>
      <c r="CE21" s="7"/>
      <c r="CJ21" s="7"/>
      <c r="CO21" s="7"/>
      <c r="CT21" s="7"/>
      <c r="CY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14" customFormat="1" ht="17.100000000000001" customHeight="1">
      <c r="A22" s="34">
        <v>97.5</v>
      </c>
      <c r="G22" s="14">
        <f>'Raw Data (NEAM)'!AA12/'Population (NEAM)'!W11*10^5</f>
        <v>0</v>
      </c>
      <c r="H22" s="14">
        <f>'Raw Data (NEAM)'!AA13/'Population (NEAM)'!W12*10^5</f>
        <v>0</v>
      </c>
      <c r="I22" s="14">
        <f>'Raw Data (NEAM)'!AA14/'Population (NEAM)'!W13*10^5</f>
        <v>0</v>
      </c>
      <c r="J22" s="14">
        <f>'Raw Data (NEAM)'!AA15/'Population (NEAM)'!W14*10^5</f>
        <v>0</v>
      </c>
      <c r="K22" s="14">
        <f>'Raw Data (NEAM)'!AA16/'Population (NEAM)'!W15*10^5</f>
        <v>0</v>
      </c>
      <c r="L22" s="14">
        <f>'Raw Data (NEAM)'!AA17/'Population (NEAM)'!W16*10^5</f>
        <v>0</v>
      </c>
      <c r="M22" s="14">
        <f>'Raw Data (NEAM)'!AA18/'Population (NEAM)'!W17*10^5</f>
        <v>0</v>
      </c>
      <c r="N22" s="14">
        <f>'Raw Data (NEAM)'!AA19/'Population (NEAM)'!W18*10^5</f>
        <v>0</v>
      </c>
      <c r="O22" s="14">
        <f>'Raw Data (NEAM)'!AA20/'Population (NEAM)'!W19*10^5</f>
        <v>0</v>
      </c>
      <c r="P22" s="14">
        <f>'Raw Data (NEAM)'!AA21/'Population (NEAM)'!W20*10^5</f>
        <v>0</v>
      </c>
      <c r="Q22" s="14">
        <f>'Raw Data (NEAM)'!AA22/'Population (NEAM)'!W21*10^5</f>
        <v>0</v>
      </c>
      <c r="R22" s="14">
        <f>'Raw Data (NEAM)'!AA23/'Population (NEAM)'!W22*10^5</f>
        <v>0</v>
      </c>
      <c r="S22" s="14">
        <f>'Raw Data (NEAM)'!AA24/'Population (NEAM)'!W23*10^5</f>
        <v>0</v>
      </c>
      <c r="T22" s="14">
        <f>'Raw Data (NEAM)'!AA25/'Population (NEAM)'!W24*10^5</f>
        <v>0</v>
      </c>
      <c r="U22" s="14">
        <f>'Raw Data (NEAM)'!AA26/'Population (NEAM)'!W25*10^5</f>
        <v>0</v>
      </c>
      <c r="V22" s="14">
        <f>'Raw Data (NEAM)'!AA27/'Population (NEAM)'!W26*10^5</f>
        <v>0</v>
      </c>
      <c r="W22" s="14">
        <f>'Raw Data (NEAM)'!AA28/'Population (NEAM)'!W27*10^5</f>
        <v>0</v>
      </c>
      <c r="X22" s="14">
        <f>'Raw Data (NEAM)'!AA29/'Population (NEAM)'!W28*10^5</f>
        <v>0</v>
      </c>
      <c r="Y22" s="14">
        <f>'Raw Data (NEAM)'!AA30/'Population (NEAM)'!W29*10^5</f>
        <v>0</v>
      </c>
      <c r="Z22" s="14">
        <f>'Raw Data (NEAM)'!AA31/'Population (NEAM)'!W30*10^5</f>
        <v>0</v>
      </c>
      <c r="AA22" s="14">
        <f>'Raw Data (NEAM)'!AA32/'Population (NEAM)'!W31*10^5</f>
        <v>0</v>
      </c>
      <c r="AB22" s="14">
        <f>'Raw Data (NEAM)'!AA33/'Population (NEAM)'!W32*10^5</f>
        <v>0</v>
      </c>
      <c r="AC22" s="14">
        <f>'Raw Data (NEAM)'!AA34/'Population (NEAM)'!W33*10^5</f>
        <v>0</v>
      </c>
      <c r="AD22" s="14">
        <f>'Raw Data (NEAM)'!AA35/'Population (NEAM)'!W34*10^5</f>
        <v>0</v>
      </c>
      <c r="AE22" s="14">
        <f>'Raw Data (NEAM)'!AA36/'Population (NEAM)'!W35*10^5</f>
        <v>0</v>
      </c>
      <c r="AF22" s="14">
        <f>'Raw Data (NEAM)'!AA37/'Population (NEAM)'!W36*10^5</f>
        <v>40.099125037091689</v>
      </c>
      <c r="AG22" s="14">
        <f>'Raw Data (NEAM)'!AA38/'Population (NEAM)'!W37*10^5</f>
        <v>0</v>
      </c>
      <c r="AH22" s="14">
        <f>'Raw Data (NEAM)'!AA39/'Population (NEAM)'!W38*10^5</f>
        <v>0</v>
      </c>
      <c r="AI22" s="14">
        <f>'Raw Data (NEAM)'!AA40/'Population (NEAM)'!W39*10^5</f>
        <v>0</v>
      </c>
      <c r="AJ22" s="14">
        <f>'Raw Data (NEAM)'!AA41/'Population (NEAM)'!W40*10^5</f>
        <v>0</v>
      </c>
      <c r="AK22" s="14">
        <f>'Raw Data (NEAM)'!AA42/'Population (NEAM)'!W41*10^5</f>
        <v>0</v>
      </c>
      <c r="AL22" s="14">
        <f>'Raw Data (NEAM)'!AA43/'Population (NEAM)'!W42*10^5</f>
        <v>42.277041452639146</v>
      </c>
      <c r="AM22" s="14">
        <f>'Raw Data (NEAM)'!AA44/'Population (NEAM)'!W43*10^5</f>
        <v>0</v>
      </c>
      <c r="AN22" s="14">
        <f>'Raw Data (NEAM)'!AA45/'Population (NEAM)'!W44*10^5</f>
        <v>0</v>
      </c>
      <c r="AO22" s="14">
        <f>'Raw Data (NEAM)'!AA46/'Population (NEAM)'!W45*10^5</f>
        <v>0</v>
      </c>
      <c r="AP22" s="14">
        <f>'Raw Data (NEAM)'!AA47/'Population (NEAM)'!W46*10^5</f>
        <v>0</v>
      </c>
      <c r="AQ22" s="14">
        <f>'Raw Data (NEAM)'!AA48/'Population (NEAM)'!W47*10^5</f>
        <v>0</v>
      </c>
      <c r="AR22" s="14">
        <f>'Raw Data (NEAM)'!AA49/'Population (NEAM)'!W48*10^5</f>
        <v>0</v>
      </c>
      <c r="AS22" s="14">
        <f>'Raw Data (NEAM)'!AA50/'Population (NEAM)'!W49*10^5</f>
        <v>0</v>
      </c>
      <c r="AT22" s="14">
        <f>'Raw Data (NEAM)'!AA51/'Population (NEAM)'!W50*10^5</f>
        <v>30.492453117853334</v>
      </c>
      <c r="AU22" s="14">
        <f>'Raw Data (NEAM)'!AA52/'Population (NEAM)'!W51*10^5</f>
        <v>0</v>
      </c>
      <c r="AV22" s="14">
        <f>'Raw Data (NEAM)'!AA53/'Population (NEAM)'!W52*10^5</f>
        <v>0</v>
      </c>
      <c r="AW22" s="14">
        <f>'Raw Data (NEAM)'!AA54/'Population (NEAM)'!W53*10^5</f>
        <v>0</v>
      </c>
      <c r="AX22" s="14">
        <f>'Raw Data (NEAM)'!AA55/'Population (NEAM)'!W54*10^5</f>
        <v>0</v>
      </c>
      <c r="AY22" s="14">
        <f>'Raw Data (NEAM)'!AA56/'Population (NEAM)'!W55*10^5</f>
        <v>0</v>
      </c>
      <c r="AZ22" s="14">
        <f>'Raw Data (NEAM)'!AA57/'Population (NEAM)'!W56*10^5</f>
        <v>25.741615955683233</v>
      </c>
      <c r="BA22" s="14">
        <f>'Raw Data (NEAM)'!AA58/'Population (NEAM)'!W57*10^5</f>
        <v>0</v>
      </c>
      <c r="BB22" s="14">
        <f>'Raw Data (NEAM)'!AA59/'Population (NEAM)'!W58*10^5</f>
        <v>23.160210757917895</v>
      </c>
      <c r="BC22" s="14">
        <f>'Raw Data (NEAM)'!AA60/'Population (NEAM)'!W59*10^5</f>
        <v>0</v>
      </c>
      <c r="BD22" s="14">
        <f>'Raw Data (NEAM)'!AA61/'Population (NEAM)'!W60*10^5</f>
        <v>21.370215475882645</v>
      </c>
      <c r="BE22" s="14">
        <f>'Raw Data (NEAM)'!AA62/'Population (NEAM)'!W61*10^5</f>
        <v>20.61201185602922</v>
      </c>
      <c r="BF22" s="14">
        <f>'Raw Data (NEAM)'!AA63/'Population (NEAM)'!W62*10^5</f>
        <v>0</v>
      </c>
      <c r="BG22" s="14">
        <f>'Raw Data (NEAM)'!AA64/'Population (NEAM)'!W63*10^5</f>
        <v>40.502145601163221</v>
      </c>
      <c r="BH22" s="14">
        <f>'Raw Data (NEAM)'!AA65/'Population (NEAM)'!W64*10^5</f>
        <v>38.823191421627619</v>
      </c>
      <c r="BI22" s="14">
        <f>'Raw Data (NEAM)'!AA66/'Population (NEAM)'!W65*10^5</f>
        <v>0</v>
      </c>
      <c r="BJ22" s="14">
        <f>'Raw Data (NEAM)'!AA67/'Population (NEAM)'!W66*10^5</f>
        <v>36.422110406343272</v>
      </c>
      <c r="BK22" s="14">
        <f>'Raw Data (NEAM)'!AA68/'Population (NEAM)'!W67*10^5</f>
        <v>17.801164552185007</v>
      </c>
      <c r="BL22" s="14">
        <f>'Raw Data (NEAM)'!AA69/'Population (NEAM)'!W68*10^5</f>
        <v>35.370622222300824</v>
      </c>
      <c r="BM22" s="14">
        <f>'Raw Data (NEAM)'!AA70/'Population (NEAM)'!W69*10^5</f>
        <v>0</v>
      </c>
      <c r="BN22" s="14">
        <f>'Raw Data (NEAM)'!AA71/'Population (NEAM)'!W70*10^5</f>
        <v>16.906913913375739</v>
      </c>
      <c r="BO22" s="14">
        <f>'Raw Data (NEAM)'!AA72/'Population (NEAM)'!W71*10^5</f>
        <v>0</v>
      </c>
      <c r="BP22" s="14">
        <f>'Raw Data (NEAM)'!AA73/'Population (NEAM)'!W72*10^5</f>
        <v>15.985165766168993</v>
      </c>
      <c r="BQ22" s="36">
        <f>'Raw Data (NEAM)'!AA74/'Population (NEAM)'!W73*10^5</f>
        <v>55.005500550055004</v>
      </c>
      <c r="BR22" s="36">
        <f>'Raw Data (NEAM)'!AA75/'Population (NEAM)'!W74*10^5</f>
        <v>53.276505061267976</v>
      </c>
      <c r="BS22" s="36">
        <f>'Raw Data (NEAM)'!AA76/'Population (NEAM)'!W75*10^5</f>
        <v>33.484011384563871</v>
      </c>
      <c r="BT22" s="36">
        <f>'Raw Data (NEAM)'!AA77/'Population (NEAM)'!W76*10^5</f>
        <v>42.444821731748725</v>
      </c>
      <c r="BU22" s="36">
        <f>'Raw Data (NEAM)'!AA78/'Population (NEAM)'!W77*10^5</f>
        <v>46.189376443418013</v>
      </c>
      <c r="BV22" s="36">
        <f>'Raw Data (NEAM)'!AA79/'Population (NEAM)'!W78*10^5</f>
        <v>21.452322213879654</v>
      </c>
      <c r="BZ22" s="7"/>
      <c r="CE22" s="7"/>
      <c r="CJ22" s="7"/>
      <c r="CO22" s="7"/>
      <c r="CT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4" customFormat="1" ht="17.100000000000001" customHeight="1">
      <c r="A23" s="34">
        <v>102.5</v>
      </c>
      <c r="B23" s="14">
        <f>'Raw Data (NEAM)'!AB12/'Population (NEAM)'!X11*10^5</f>
        <v>0</v>
      </c>
      <c r="C23" s="14">
        <f>'Raw Data (NEAM)'!AB13/'Population (NEAM)'!X12*10^5</f>
        <v>0</v>
      </c>
      <c r="D23" s="14">
        <f>'Raw Data (NEAM)'!AB14/'Population (NEAM)'!X13*10^5</f>
        <v>0</v>
      </c>
      <c r="E23" s="14">
        <f>'Raw Data (NEAM)'!AB15/'Population (NEAM)'!X14*10^5</f>
        <v>0</v>
      </c>
      <c r="F23" s="14">
        <f>'Raw Data (NEAM)'!AB16/'Population (NEAM)'!X15*10^5</f>
        <v>0</v>
      </c>
      <c r="G23" s="14">
        <f>'Raw Data (NEAM)'!AB17/'Population (NEAM)'!X16*10^5</f>
        <v>0</v>
      </c>
      <c r="H23" s="14">
        <f>'Raw Data (NEAM)'!AB18/'Population (NEAM)'!X17*10^5</f>
        <v>0</v>
      </c>
      <c r="I23" s="14">
        <f>'Raw Data (NEAM)'!AB19/'Population (NEAM)'!X18*10^5</f>
        <v>0</v>
      </c>
      <c r="J23" s="14">
        <f>'Raw Data (NEAM)'!AB20/'Population (NEAM)'!X19*10^5</f>
        <v>0</v>
      </c>
      <c r="K23" s="14">
        <f>'Raw Data (NEAM)'!AB21/'Population (NEAM)'!X20*10^5</f>
        <v>0</v>
      </c>
      <c r="L23" s="14">
        <f>'Raw Data (NEAM)'!AB22/'Population (NEAM)'!X21*10^5</f>
        <v>0</v>
      </c>
      <c r="M23" s="14">
        <f>'Raw Data (NEAM)'!AB23/'Population (NEAM)'!X22*10^5</f>
        <v>0</v>
      </c>
      <c r="N23" s="14">
        <f>'Raw Data (NEAM)'!AB24/'Population (NEAM)'!X23*10^5</f>
        <v>0</v>
      </c>
      <c r="O23" s="14">
        <f>'Raw Data (NEAM)'!AB25/'Population (NEAM)'!X24*10^5</f>
        <v>0</v>
      </c>
      <c r="P23" s="14">
        <f>'Raw Data (NEAM)'!AB26/'Population (NEAM)'!X25*10^5</f>
        <v>0</v>
      </c>
      <c r="Q23" s="14">
        <f>'Raw Data (NEAM)'!AB27/'Population (NEAM)'!X26*10^5</f>
        <v>0</v>
      </c>
      <c r="R23" s="14">
        <f>'Raw Data (NEAM)'!AB28/'Population (NEAM)'!X27*10^5</f>
        <v>0</v>
      </c>
      <c r="S23" s="14">
        <f>'Raw Data (NEAM)'!AB29/'Population (NEAM)'!X28*10^5</f>
        <v>0</v>
      </c>
      <c r="T23" s="14">
        <f>'Raw Data (NEAM)'!AB30/'Population (NEAM)'!X29*10^5</f>
        <v>0</v>
      </c>
      <c r="U23" s="14">
        <f>'Raw Data (NEAM)'!AB31/'Population (NEAM)'!X30*10^5</f>
        <v>0</v>
      </c>
      <c r="V23" s="14">
        <f>'Raw Data (NEAM)'!AB32/'Population (NEAM)'!X31*10^5</f>
        <v>0</v>
      </c>
      <c r="W23" s="14">
        <f>'Raw Data (NEAM)'!AB33/'Population (NEAM)'!X32*10^5</f>
        <v>0</v>
      </c>
      <c r="X23" s="14">
        <f>'Raw Data (NEAM)'!AB34/'Population (NEAM)'!X33*10^5</f>
        <v>0</v>
      </c>
      <c r="Y23" s="14">
        <f>'Raw Data (NEAM)'!AB35/'Population (NEAM)'!X34*10^5</f>
        <v>0</v>
      </c>
      <c r="Z23" s="14">
        <f>'Raw Data (NEAM)'!AB36/'Population (NEAM)'!X35*10^5</f>
        <v>0</v>
      </c>
      <c r="AA23" s="14">
        <f>'Raw Data (NEAM)'!AB37/'Population (NEAM)'!X36*10^5</f>
        <v>0</v>
      </c>
      <c r="AB23" s="14">
        <f>'Raw Data (NEAM)'!AB38/'Population (NEAM)'!X37*10^5</f>
        <v>0</v>
      </c>
      <c r="AC23" s="14">
        <f>'Raw Data (NEAM)'!AB39/'Population (NEAM)'!X38*10^5</f>
        <v>0</v>
      </c>
      <c r="AD23" s="14">
        <f>'Raw Data (NEAM)'!AB40/'Population (NEAM)'!X39*10^5</f>
        <v>0</v>
      </c>
      <c r="AE23" s="14">
        <f>'Raw Data (NEAM)'!AB41/'Population (NEAM)'!X40*10^5</f>
        <v>0</v>
      </c>
      <c r="AF23" s="14">
        <f>'Raw Data (NEAM)'!AB42/'Population (NEAM)'!X41*10^5</f>
        <v>0</v>
      </c>
      <c r="AG23" s="14">
        <f>'Raw Data (NEAM)'!AB43/'Population (NEAM)'!X42*10^5</f>
        <v>0</v>
      </c>
      <c r="AH23" s="14">
        <f>'Raw Data (NEAM)'!AB44/'Population (NEAM)'!X43*10^5</f>
        <v>0</v>
      </c>
      <c r="AI23" s="14">
        <f>'Raw Data (NEAM)'!AB45/'Population (NEAM)'!X44*10^5</f>
        <v>0</v>
      </c>
      <c r="AJ23" s="14">
        <f>'Raw Data (NEAM)'!AB46/'Population (NEAM)'!X45*10^5</f>
        <v>0</v>
      </c>
      <c r="AK23" s="14">
        <f>'Raw Data (NEAM)'!AB47/'Population (NEAM)'!X46*10^5</f>
        <v>0</v>
      </c>
      <c r="AL23" s="14">
        <f>'Raw Data (NEAM)'!AB48/'Population (NEAM)'!X47*10^5</f>
        <v>0</v>
      </c>
      <c r="AM23" s="14">
        <f>'Raw Data (NEAM)'!AB49/'Population (NEAM)'!X48*10^5</f>
        <v>0</v>
      </c>
      <c r="AN23" s="14">
        <f>'Raw Data (NEAM)'!AB50/'Population (NEAM)'!X49*10^5</f>
        <v>0</v>
      </c>
      <c r="AO23" s="14">
        <f>'Raw Data (NEAM)'!AB51/'Population (NEAM)'!X50*10^5</f>
        <v>0</v>
      </c>
      <c r="AP23" s="14">
        <f>'Raw Data (NEAM)'!AB52/'Population (NEAM)'!X51*10^5</f>
        <v>0</v>
      </c>
      <c r="AQ23" s="14">
        <f>'Raw Data (NEAM)'!AB53/'Population (NEAM)'!X52*10^5</f>
        <v>0</v>
      </c>
      <c r="AR23" s="14">
        <f>'Raw Data (NEAM)'!AB54/'Population (NEAM)'!X53*10^5</f>
        <v>0</v>
      </c>
      <c r="AS23" s="14">
        <f>'Raw Data (NEAM)'!AB55/'Population (NEAM)'!X54*10^5</f>
        <v>69.54102920723227</v>
      </c>
      <c r="AT23" s="14">
        <f>'Raw Data (NEAM)'!AB56/'Population (NEAM)'!X55*10^5</f>
        <v>0</v>
      </c>
      <c r="AU23" s="14">
        <f>'Raw Data (NEAM)'!AB57/'Population (NEAM)'!X56*10^5</f>
        <v>0</v>
      </c>
      <c r="AV23" s="14">
        <f>'Raw Data (NEAM)'!AB58/'Population (NEAM)'!X57*10^5</f>
        <v>0</v>
      </c>
      <c r="AW23" s="14">
        <f>'Raw Data (NEAM)'!AB59/'Population (NEAM)'!X58*10^5</f>
        <v>0</v>
      </c>
      <c r="AX23" s="14">
        <f>'Raw Data (NEAM)'!AB60/'Population (NEAM)'!X59*10^5</f>
        <v>0</v>
      </c>
      <c r="AY23" s="14">
        <f>'Raw Data (NEAM)'!AB61/'Population (NEAM)'!X60*10^5</f>
        <v>0</v>
      </c>
      <c r="AZ23" s="14">
        <f>'Raw Data (NEAM)'!AB62/'Population (NEAM)'!X61*10^5</f>
        <v>0</v>
      </c>
      <c r="BA23" s="14">
        <f>'Raw Data (NEAM)'!AB63/'Population (NEAM)'!X62*10^5</f>
        <v>0</v>
      </c>
      <c r="BB23" s="14">
        <f>'Raw Data (NEAM)'!AB64/'Population (NEAM)'!X63*10^5</f>
        <v>0</v>
      </c>
      <c r="BC23" s="14">
        <f>'Raw Data (NEAM)'!AB65/'Population (NEAM)'!X64*10^5</f>
        <v>0</v>
      </c>
      <c r="BD23" s="14">
        <f>'Raw Data (NEAM)'!AB66/'Population (NEAM)'!X65*10^5</f>
        <v>0</v>
      </c>
      <c r="BE23" s="14">
        <f>'Raw Data (NEAM)'!AB67/'Population (NEAM)'!X66*10^5</f>
        <v>60.013202904639023</v>
      </c>
      <c r="BF23" s="14">
        <f>'Raw Data (NEAM)'!AB68/'Population (NEAM)'!X67*10^5</f>
        <v>0</v>
      </c>
      <c r="BG23" s="14">
        <f>'Raw Data (NEAM)'!AB69/'Population (NEAM)'!X68*10^5</f>
        <v>0</v>
      </c>
      <c r="BH23" s="14">
        <f>'Raw Data (NEAM)'!AB70/'Population (NEAM)'!X69*10^5</f>
        <v>0</v>
      </c>
      <c r="BI23" s="14">
        <f>'Raw Data (NEAM)'!AB71/'Population (NEAM)'!X70*10^5</f>
        <v>57.043438578477506</v>
      </c>
      <c r="BJ23" s="14">
        <f>'Raw Data (NEAM)'!AB72/'Population (NEAM)'!X71*10^5</f>
        <v>0</v>
      </c>
      <c r="BK23" s="14">
        <f>'Raw Data (NEAM)'!AB73/'Population (NEAM)'!X72*10^5</f>
        <v>0</v>
      </c>
      <c r="BL23" s="36">
        <f>'Raw Data (NEAM)'!AB74/'Population (NEAM)'!X73*10^5</f>
        <v>0</v>
      </c>
      <c r="BM23" s="36">
        <f>'Raw Data (NEAM)'!AB75/'Population (NEAM)'!X74*10^5</f>
        <v>0</v>
      </c>
      <c r="BN23" s="36">
        <f>'Raw Data (NEAM)'!AB76/'Population (NEAM)'!X75*10^5</f>
        <v>62.656641604010019</v>
      </c>
      <c r="BO23" s="36">
        <f>'Raw Data (NEAM)'!AB77/'Population (NEAM)'!X76*10^5</f>
        <v>0</v>
      </c>
      <c r="BP23" s="36">
        <f>'Raw Data (NEAM)'!AB78/'Population (NEAM)'!X77*10^5</f>
        <v>0</v>
      </c>
      <c r="BQ23" s="36">
        <f>'Raw Data (NEAM)'!AB79/'Population (NEAM)'!X78*10^5</f>
        <v>0</v>
      </c>
      <c r="BU23" s="7"/>
      <c r="BZ23" s="7"/>
      <c r="CE23" s="7"/>
      <c r="CJ23" s="7"/>
      <c r="CO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</sheetData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3"/>
  <sheetViews>
    <sheetView topLeftCell="A13" workbookViewId="0"/>
  </sheetViews>
  <sheetFormatPr defaultColWidth="10.7109375" defaultRowHeight="12.75"/>
  <cols>
    <col min="1" max="1" width="21.42578125" style="11" customWidth="1"/>
    <col min="2" max="16384" width="10.7109375" style="11"/>
  </cols>
  <sheetData>
    <row r="1" spans="1:29" s="2" customFormat="1" ht="33.75" customHeight="1">
      <c r="A1" s="2" t="s">
        <v>30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9">
      <c r="A2" s="3"/>
    </row>
    <row r="3" spans="1:29">
      <c r="A3" s="4">
        <v>1900</v>
      </c>
      <c r="B3" s="12"/>
      <c r="C3" s="12">
        <v>0.71373118952132164</v>
      </c>
      <c r="D3" s="12">
        <v>0.93003766594627968</v>
      </c>
      <c r="E3" s="12">
        <v>0.96883482556344547</v>
      </c>
      <c r="F3" s="12">
        <v>0.97994442729237419</v>
      </c>
      <c r="G3" s="12">
        <v>0.9856548317381908</v>
      </c>
      <c r="H3" s="12"/>
      <c r="I3" s="12">
        <v>0.99182596546681712</v>
      </c>
      <c r="J3" s="12">
        <v>0.99484790787581889</v>
      </c>
      <c r="K3" s="12">
        <v>0.99175672203847254</v>
      </c>
      <c r="L3" s="12">
        <v>0.98747681150800104</v>
      </c>
      <c r="M3" s="12">
        <v>0.98591617527438724</v>
      </c>
      <c r="N3" s="12">
        <v>0.98431261433842321</v>
      </c>
      <c r="O3" s="12">
        <v>0.98152094636180498</v>
      </c>
      <c r="P3" s="12">
        <v>0.97905448781454329</v>
      </c>
      <c r="Q3" s="12">
        <v>0.97480754114807777</v>
      </c>
      <c r="R3" s="12">
        <v>0.96886448150013449</v>
      </c>
      <c r="S3" s="12">
        <v>0.95972177144405502</v>
      </c>
      <c r="T3" s="12">
        <v>0.94617456241503428</v>
      </c>
      <c r="U3" s="12">
        <v>0.92368185069874764</v>
      </c>
      <c r="V3" s="12">
        <v>0.89387314828131736</v>
      </c>
      <c r="W3" s="12">
        <v>0.84778316921174057</v>
      </c>
      <c r="X3" s="12">
        <v>0.7752744223347201</v>
      </c>
      <c r="Y3" s="12">
        <v>0.68111638954869358</v>
      </c>
      <c r="Z3" s="12">
        <v>0.55850340136054422</v>
      </c>
      <c r="AA3" s="12">
        <v>0.251953125</v>
      </c>
      <c r="AB3" s="5"/>
      <c r="AC3" s="5"/>
    </row>
    <row r="4" spans="1:29" s="6" customFormat="1">
      <c r="A4" s="4">
        <v>1901</v>
      </c>
      <c r="B4" s="12"/>
      <c r="C4" s="12">
        <v>0.75431325083142919</v>
      </c>
      <c r="D4" s="12">
        <v>0.94239756878282543</v>
      </c>
      <c r="E4" s="12">
        <v>0.9742261434810281</v>
      </c>
      <c r="F4" s="12">
        <v>0.98340540723750203</v>
      </c>
      <c r="G4" s="12">
        <v>0.98716166498432811</v>
      </c>
      <c r="H4" s="12"/>
      <c r="I4" s="12">
        <v>0.99277071093080593</v>
      </c>
      <c r="J4" s="12">
        <v>0.99518285508996651</v>
      </c>
      <c r="K4" s="12">
        <v>0.99219140313358212</v>
      </c>
      <c r="L4" s="12">
        <v>0.98785884073870911</v>
      </c>
      <c r="M4" s="12">
        <v>0.98606790519744658</v>
      </c>
      <c r="N4" s="12">
        <v>0.98460275816714593</v>
      </c>
      <c r="O4" s="12">
        <v>0.98185754865024133</v>
      </c>
      <c r="P4" s="12">
        <v>0.97853049081692089</v>
      </c>
      <c r="Q4" s="12">
        <v>0.97476216277275418</v>
      </c>
      <c r="R4" s="12">
        <v>0.96925830136180335</v>
      </c>
      <c r="S4" s="12">
        <v>0.95929981585445923</v>
      </c>
      <c r="T4" s="12">
        <v>0.94532487627894424</v>
      </c>
      <c r="U4" s="12">
        <v>0.92415359830412402</v>
      </c>
      <c r="V4" s="12">
        <v>0.8956384821731892</v>
      </c>
      <c r="W4" s="12">
        <v>0.85088965389736981</v>
      </c>
      <c r="X4" s="12">
        <v>0.76688269412878785</v>
      </c>
      <c r="Y4" s="12">
        <v>0.69098383752266868</v>
      </c>
      <c r="Z4" s="12">
        <v>0.56717734295887379</v>
      </c>
      <c r="AA4" s="12">
        <v>0.25813201445691469</v>
      </c>
      <c r="AB4" s="5"/>
      <c r="AC4" s="5"/>
    </row>
    <row r="5" spans="1:29" s="6" customFormat="1">
      <c r="A5" s="4">
        <v>1902</v>
      </c>
      <c r="B5" s="12"/>
      <c r="C5" s="12">
        <v>0.75548361816384513</v>
      </c>
      <c r="D5" s="12">
        <v>0.94189125253684869</v>
      </c>
      <c r="E5" s="12">
        <v>0.97396031937099303</v>
      </c>
      <c r="F5" s="12">
        <v>0.98403479735213839</v>
      </c>
      <c r="G5" s="12">
        <v>0.98751089867738406</v>
      </c>
      <c r="H5" s="12"/>
      <c r="I5" s="12">
        <v>0.99280236832890512</v>
      </c>
      <c r="J5" s="12">
        <v>0.9954887416137348</v>
      </c>
      <c r="K5" s="12">
        <v>0.99247667936070749</v>
      </c>
      <c r="L5" s="12">
        <v>0.98829602740774114</v>
      </c>
      <c r="M5" s="12">
        <v>0.98673628939161595</v>
      </c>
      <c r="N5" s="12">
        <v>0.98490436269724524</v>
      </c>
      <c r="O5" s="12">
        <v>0.98219314957857895</v>
      </c>
      <c r="P5" s="12">
        <v>0.97905958528647863</v>
      </c>
      <c r="Q5" s="12">
        <v>0.97589544474994427</v>
      </c>
      <c r="R5" s="12">
        <v>0.97015599733663083</v>
      </c>
      <c r="S5" s="12">
        <v>0.9606746793967248</v>
      </c>
      <c r="T5" s="12">
        <v>0.94779542968567587</v>
      </c>
      <c r="U5" s="12">
        <v>0.92776163306999382</v>
      </c>
      <c r="V5" s="12">
        <v>0.89901426087533409</v>
      </c>
      <c r="W5" s="12">
        <v>0.85719122395677383</v>
      </c>
      <c r="X5" s="12">
        <v>0.78715399477654691</v>
      </c>
      <c r="Y5" s="12">
        <v>0.7134995144059566</v>
      </c>
      <c r="Z5" s="12">
        <v>0.57864638974423421</v>
      </c>
      <c r="AA5" s="12">
        <v>0.29180571004820166</v>
      </c>
      <c r="AB5" s="5"/>
      <c r="AC5" s="5"/>
    </row>
    <row r="6" spans="1:29" s="6" customFormat="1">
      <c r="A6" s="4">
        <v>1903</v>
      </c>
      <c r="B6" s="12"/>
      <c r="C6" s="12">
        <v>0.76322260257461072</v>
      </c>
      <c r="D6" s="12">
        <v>0.94594690622392952</v>
      </c>
      <c r="E6" s="12">
        <v>0.97543469010002715</v>
      </c>
      <c r="F6" s="12">
        <v>0.98426784846827409</v>
      </c>
      <c r="G6" s="12">
        <v>0.989082084488901</v>
      </c>
      <c r="H6" s="12"/>
      <c r="I6" s="12">
        <v>0.99283041089856483</v>
      </c>
      <c r="J6" s="12">
        <v>0.99511545321388517</v>
      </c>
      <c r="K6" s="12">
        <v>0.99217762114096786</v>
      </c>
      <c r="L6" s="12">
        <v>0.98815989217821032</v>
      </c>
      <c r="M6" s="12">
        <v>0.98629480291930816</v>
      </c>
      <c r="N6" s="12">
        <v>0.98469001762636432</v>
      </c>
      <c r="O6" s="12">
        <v>0.98196966762982008</v>
      </c>
      <c r="P6" s="12">
        <v>0.97890783249329449</v>
      </c>
      <c r="Q6" s="12">
        <v>0.97504912052164283</v>
      </c>
      <c r="R6" s="12">
        <v>0.96968752459661556</v>
      </c>
      <c r="S6" s="12">
        <v>0.95978710921036248</v>
      </c>
      <c r="T6" s="12">
        <v>0.94585118667101864</v>
      </c>
      <c r="U6" s="12">
        <v>0.92540235690472539</v>
      </c>
      <c r="V6" s="12">
        <v>0.8965534070743072</v>
      </c>
      <c r="W6" s="12">
        <v>0.84972668303621024</v>
      </c>
      <c r="X6" s="12">
        <v>0.77988969393412222</v>
      </c>
      <c r="Y6" s="12">
        <v>0.70147001323903657</v>
      </c>
      <c r="Z6" s="12">
        <v>0.57686370652864793</v>
      </c>
      <c r="AA6" s="12">
        <v>0.2822274453082626</v>
      </c>
      <c r="AB6" s="5"/>
      <c r="AC6" s="5"/>
    </row>
    <row r="7" spans="1:29" s="6" customFormat="1">
      <c r="A7" s="4">
        <v>1904</v>
      </c>
      <c r="B7" s="12"/>
      <c r="C7" s="12">
        <v>0.75166577480105645</v>
      </c>
      <c r="D7" s="12">
        <v>0.94582278574843681</v>
      </c>
      <c r="E7" s="12">
        <v>0.97614979485487885</v>
      </c>
      <c r="F7" s="12">
        <v>0.98479943219092025</v>
      </c>
      <c r="G7" s="12">
        <v>0.9883760363812919</v>
      </c>
      <c r="H7" s="12"/>
      <c r="I7" s="12">
        <v>0.99314891628844904</v>
      </c>
      <c r="J7" s="12">
        <v>0.99496508308136078</v>
      </c>
      <c r="K7" s="12">
        <v>0.99206897191282151</v>
      </c>
      <c r="L7" s="12">
        <v>0.9881839986519062</v>
      </c>
      <c r="M7" s="12">
        <v>0.9864185868069808</v>
      </c>
      <c r="N7" s="12">
        <v>0.98415821059694486</v>
      </c>
      <c r="O7" s="12">
        <v>0.98129028902850657</v>
      </c>
      <c r="P7" s="12">
        <v>0.97814456873361599</v>
      </c>
      <c r="Q7" s="12">
        <v>0.97372583818820169</v>
      </c>
      <c r="R7" s="12">
        <v>0.96859289051872011</v>
      </c>
      <c r="S7" s="12">
        <v>0.95791598837002656</v>
      </c>
      <c r="T7" s="12">
        <v>0.94156909469862182</v>
      </c>
      <c r="U7" s="12">
        <v>0.92357107756850321</v>
      </c>
      <c r="V7" s="12">
        <v>0.89052007619696272</v>
      </c>
      <c r="W7" s="12">
        <v>0.84450065186719769</v>
      </c>
      <c r="X7" s="12">
        <v>0.76802304238556462</v>
      </c>
      <c r="Y7" s="12">
        <v>0.67932935477828027</v>
      </c>
      <c r="Z7" s="12">
        <v>0.55739810813967061</v>
      </c>
      <c r="AA7" s="12">
        <v>0.29781227946365552</v>
      </c>
      <c r="AB7" s="5"/>
      <c r="AC7" s="5"/>
    </row>
    <row r="8" spans="1:29">
      <c r="A8" s="4">
        <v>1905</v>
      </c>
      <c r="B8" s="12"/>
      <c r="C8" s="12">
        <v>0.74905332409677983</v>
      </c>
      <c r="D8" s="12">
        <v>0.9468156024445753</v>
      </c>
      <c r="E8" s="12">
        <v>0.97716236968927295</v>
      </c>
      <c r="F8" s="12">
        <v>0.986199793909319</v>
      </c>
      <c r="G8" s="12">
        <v>0.98976275620909482</v>
      </c>
      <c r="H8" s="12"/>
      <c r="I8" s="12">
        <v>0.9936591505833311</v>
      </c>
      <c r="J8" s="12">
        <v>0.99533860539398777</v>
      </c>
      <c r="K8" s="12">
        <v>0.99242892388156545</v>
      </c>
      <c r="L8" s="12">
        <v>0.98854647966894338</v>
      </c>
      <c r="M8" s="12">
        <v>0.9871300898156723</v>
      </c>
      <c r="N8" s="12">
        <v>0.98492567645578533</v>
      </c>
      <c r="O8" s="12">
        <v>0.98174625586753461</v>
      </c>
      <c r="P8" s="12">
        <v>0.97936872847825873</v>
      </c>
      <c r="Q8" s="12">
        <v>0.97402023586329955</v>
      </c>
      <c r="R8" s="12">
        <v>0.96957564782409056</v>
      </c>
      <c r="S8" s="12">
        <v>0.95968072536111315</v>
      </c>
      <c r="T8" s="12">
        <v>0.94373734524264585</v>
      </c>
      <c r="U8" s="12">
        <v>0.92474340266336719</v>
      </c>
      <c r="V8" s="12">
        <v>0.89640201346225412</v>
      </c>
      <c r="W8" s="12">
        <v>0.84747979992304734</v>
      </c>
      <c r="X8" s="12">
        <v>0.77820786204338954</v>
      </c>
      <c r="Y8" s="12">
        <v>0.68025856158793374</v>
      </c>
      <c r="Z8" s="12">
        <v>0.59481178626815168</v>
      </c>
      <c r="AA8" s="12">
        <v>0.32472006890611538</v>
      </c>
      <c r="AB8" s="5"/>
      <c r="AC8" s="5"/>
    </row>
    <row r="9" spans="1:29" s="6" customFormat="1">
      <c r="A9" s="4">
        <v>1906</v>
      </c>
      <c r="B9" s="12"/>
      <c r="C9" s="12">
        <v>0.79811493712030002</v>
      </c>
      <c r="D9" s="12">
        <v>0.9554492886353726</v>
      </c>
      <c r="E9" s="12">
        <v>0.98135100054067526</v>
      </c>
      <c r="F9" s="12">
        <v>0.98883682547989482</v>
      </c>
      <c r="G9" s="12">
        <v>0.99193722164000753</v>
      </c>
      <c r="H9" s="12"/>
      <c r="I9" s="12">
        <v>0.99501764591522313</v>
      </c>
      <c r="J9" s="12">
        <v>0.99640133866214331</v>
      </c>
      <c r="K9" s="12">
        <v>0.99381237287058222</v>
      </c>
      <c r="L9" s="12">
        <v>0.99102151882653866</v>
      </c>
      <c r="M9" s="12">
        <v>0.99001103036050953</v>
      </c>
      <c r="N9" s="12">
        <v>0.9885180570806299</v>
      </c>
      <c r="O9" s="12">
        <v>0.98594048171159521</v>
      </c>
      <c r="P9" s="12">
        <v>0.98414134812404042</v>
      </c>
      <c r="Q9" s="12">
        <v>0.98006367026266572</v>
      </c>
      <c r="R9" s="12">
        <v>0.97651945941380014</v>
      </c>
      <c r="S9" s="12">
        <v>0.96788738636993221</v>
      </c>
      <c r="T9" s="12">
        <v>0.95639611172934014</v>
      </c>
      <c r="U9" s="12">
        <v>0.93978739296862324</v>
      </c>
      <c r="V9" s="12">
        <v>0.91458954440108098</v>
      </c>
      <c r="W9" s="12">
        <v>0.87223172512081604</v>
      </c>
      <c r="X9" s="12">
        <v>0.80972594941855736</v>
      </c>
      <c r="Y9" s="12">
        <v>0.72192398539832503</v>
      </c>
      <c r="Z9" s="12">
        <v>0.65309727242852444</v>
      </c>
      <c r="AA9" s="12">
        <v>0.41411935953420664</v>
      </c>
      <c r="AB9" s="5"/>
      <c r="AC9" s="5"/>
    </row>
    <row r="10" spans="1:29" s="6" customFormat="1">
      <c r="A10" s="4">
        <v>1907</v>
      </c>
      <c r="B10" s="12"/>
      <c r="C10" s="12">
        <v>0.80481403142036223</v>
      </c>
      <c r="D10" s="12">
        <v>0.95855327652987288</v>
      </c>
      <c r="E10" s="12">
        <v>0.9821417973081108</v>
      </c>
      <c r="F10" s="12">
        <v>0.98845917946627426</v>
      </c>
      <c r="G10" s="12">
        <v>0.99198729135152242</v>
      </c>
      <c r="H10" s="12"/>
      <c r="I10" s="12">
        <v>0.99512620884425962</v>
      </c>
      <c r="J10" s="12">
        <v>0.99633870787542367</v>
      </c>
      <c r="K10" s="12">
        <v>0.99367282871374063</v>
      </c>
      <c r="L10" s="12">
        <v>0.99058963408707001</v>
      </c>
      <c r="M10" s="12">
        <v>0.98971009131074517</v>
      </c>
      <c r="N10" s="12">
        <v>0.98790141319674774</v>
      </c>
      <c r="O10" s="12">
        <v>0.98534531478214915</v>
      </c>
      <c r="P10" s="12">
        <v>0.98323063362244145</v>
      </c>
      <c r="Q10" s="12">
        <v>0.97898995279161849</v>
      </c>
      <c r="R10" s="12">
        <v>0.97522741252923628</v>
      </c>
      <c r="S10" s="12">
        <v>0.96604695335464608</v>
      </c>
      <c r="T10" s="12">
        <v>0.95318222241802519</v>
      </c>
      <c r="U10" s="12">
        <v>0.93480113135355203</v>
      </c>
      <c r="V10" s="12">
        <v>0.90796814937560477</v>
      </c>
      <c r="W10" s="12">
        <v>0.86508079373651303</v>
      </c>
      <c r="X10" s="12">
        <v>0.79461365413149965</v>
      </c>
      <c r="Y10" s="12">
        <v>0.70832255986645443</v>
      </c>
      <c r="Z10" s="12">
        <v>0.61901744519910507</v>
      </c>
      <c r="AA10" s="12">
        <v>0.39454738581376136</v>
      </c>
      <c r="AB10" s="5"/>
      <c r="AC10" s="5"/>
    </row>
    <row r="11" spans="1:29" s="6" customFormat="1">
      <c r="A11" s="4">
        <v>1908</v>
      </c>
      <c r="B11" s="12"/>
      <c r="C11" s="12">
        <v>0.81767536266834329</v>
      </c>
      <c r="D11" s="12">
        <v>0.96231697598724952</v>
      </c>
      <c r="E11" s="12">
        <v>0.98324516176522359</v>
      </c>
      <c r="F11" s="12">
        <v>0.98974329432021479</v>
      </c>
      <c r="G11" s="12">
        <v>0.99270304263919429</v>
      </c>
      <c r="H11" s="12"/>
      <c r="I11" s="12">
        <v>0.99541588780149592</v>
      </c>
      <c r="J11" s="12">
        <v>0.99683008140225027</v>
      </c>
      <c r="K11" s="12">
        <v>0.99465056726838452</v>
      </c>
      <c r="L11" s="12">
        <v>0.9921453645356737</v>
      </c>
      <c r="M11" s="12">
        <v>0.99131541331180073</v>
      </c>
      <c r="N11" s="12">
        <v>0.98984188759405867</v>
      </c>
      <c r="O11" s="12">
        <v>0.98782898722023149</v>
      </c>
      <c r="P11" s="12">
        <v>0.98574422700397357</v>
      </c>
      <c r="Q11" s="12">
        <v>0.98169650864311542</v>
      </c>
      <c r="R11" s="12">
        <v>0.97797646045043218</v>
      </c>
      <c r="S11" s="12">
        <v>0.96920712054346214</v>
      </c>
      <c r="T11" s="12">
        <v>0.95807574098622605</v>
      </c>
      <c r="U11" s="12">
        <v>0.9426758577471408</v>
      </c>
      <c r="V11" s="12">
        <v>0.91713492859701706</v>
      </c>
      <c r="W11" s="12">
        <v>0.87322540637534307</v>
      </c>
      <c r="X11" s="12">
        <v>0.8139801213080915</v>
      </c>
      <c r="Y11" s="12">
        <v>0.73450663041932063</v>
      </c>
      <c r="Z11" s="12">
        <v>0.65435347184253689</v>
      </c>
      <c r="AA11" s="12">
        <v>0.41711451012815215</v>
      </c>
      <c r="AB11" s="5"/>
      <c r="AC11" s="5"/>
    </row>
    <row r="12" spans="1:29" s="6" customFormat="1">
      <c r="A12" s="4">
        <v>1909</v>
      </c>
      <c r="B12" s="12"/>
      <c r="C12" s="12">
        <v>0.83471201776135773</v>
      </c>
      <c r="D12" s="12">
        <v>0.96393496629542907</v>
      </c>
      <c r="E12" s="12">
        <v>0.98491510609472277</v>
      </c>
      <c r="F12" s="12">
        <v>0.99077882660962679</v>
      </c>
      <c r="G12" s="12">
        <v>0.99340669213992361</v>
      </c>
      <c r="H12" s="12"/>
      <c r="I12" s="12">
        <v>0.99587444884757903</v>
      </c>
      <c r="J12" s="12">
        <v>0.99709244879939207</v>
      </c>
      <c r="K12" s="12">
        <v>0.99529873683257331</v>
      </c>
      <c r="L12" s="12">
        <v>0.99315655439882677</v>
      </c>
      <c r="M12" s="12">
        <v>0.99209547153840727</v>
      </c>
      <c r="N12" s="12">
        <v>0.990768818658743</v>
      </c>
      <c r="O12" s="12">
        <v>0.98881015038630449</v>
      </c>
      <c r="P12" s="12">
        <v>0.98673922553374238</v>
      </c>
      <c r="Q12" s="12">
        <v>0.98316941794415591</v>
      </c>
      <c r="R12" s="12">
        <v>0.97934004696584076</v>
      </c>
      <c r="S12" s="12">
        <v>0.9717986195870334</v>
      </c>
      <c r="T12" s="12">
        <v>0.96041192360775252</v>
      </c>
      <c r="U12" s="12">
        <v>0.94386503880821848</v>
      </c>
      <c r="V12" s="12">
        <v>0.92034633197309512</v>
      </c>
      <c r="W12" s="12">
        <v>0.87899742186378049</v>
      </c>
      <c r="X12" s="12">
        <v>0.8231512626044043</v>
      </c>
      <c r="Y12" s="12">
        <v>0.74072719638636619</v>
      </c>
      <c r="Z12" s="12">
        <v>0.66337437816357014</v>
      </c>
      <c r="AA12" s="12">
        <v>0.5651783307878897</v>
      </c>
      <c r="AB12" s="12">
        <v>0.23404255319148937</v>
      </c>
      <c r="AC12" s="5"/>
    </row>
    <row r="13" spans="1:29" s="6" customFormat="1">
      <c r="A13" s="4">
        <v>1910</v>
      </c>
      <c r="B13" s="12"/>
      <c r="C13" s="12">
        <v>0.8304434857500167</v>
      </c>
      <c r="D13" s="12">
        <v>0.9633110026733005</v>
      </c>
      <c r="E13" s="12">
        <v>0.98378765848050076</v>
      </c>
      <c r="F13" s="12">
        <v>0.99049260777249182</v>
      </c>
      <c r="G13" s="12">
        <v>0.99312146655603295</v>
      </c>
      <c r="H13" s="12"/>
      <c r="I13" s="12">
        <v>0.99576741853451467</v>
      </c>
      <c r="J13" s="12">
        <v>0.99713272060574309</v>
      </c>
      <c r="K13" s="12">
        <v>0.99520143429656194</v>
      </c>
      <c r="L13" s="12">
        <v>0.99292813712563244</v>
      </c>
      <c r="M13" s="12">
        <v>0.99190743508941182</v>
      </c>
      <c r="N13" s="12">
        <v>0.99050908525153447</v>
      </c>
      <c r="O13" s="12">
        <v>0.98849631036649888</v>
      </c>
      <c r="P13" s="12">
        <v>0.98640655951033351</v>
      </c>
      <c r="Q13" s="12">
        <v>0.98308477719686294</v>
      </c>
      <c r="R13" s="12">
        <v>0.97861971402091474</v>
      </c>
      <c r="S13" s="12">
        <v>0.97084214619698606</v>
      </c>
      <c r="T13" s="12">
        <v>0.95937766035107519</v>
      </c>
      <c r="U13" s="12">
        <v>0.94272053940833989</v>
      </c>
      <c r="V13" s="12">
        <v>0.91720157112891765</v>
      </c>
      <c r="W13" s="12">
        <v>0.87716676812081329</v>
      </c>
      <c r="X13" s="12">
        <v>0.81677119431389722</v>
      </c>
      <c r="Y13" s="12">
        <v>0.74043921312804306</v>
      </c>
      <c r="Z13" s="12">
        <v>0.65329084188955333</v>
      </c>
      <c r="AA13" s="12">
        <v>0.51017943595730553</v>
      </c>
      <c r="AB13" s="12">
        <v>7.844384313544106E-2</v>
      </c>
      <c r="AC13" s="5"/>
    </row>
    <row r="14" spans="1:29" s="6" customFormat="1">
      <c r="A14" s="4">
        <v>1911</v>
      </c>
      <c r="B14" s="12"/>
      <c r="C14" s="12">
        <v>0.85503519800428107</v>
      </c>
      <c r="D14" s="12">
        <v>0.97002934679508812</v>
      </c>
      <c r="E14" s="12">
        <v>0.98694445025459054</v>
      </c>
      <c r="F14" s="12">
        <v>0.99149333990536637</v>
      </c>
      <c r="G14" s="12">
        <v>0.99396512760444844</v>
      </c>
      <c r="H14" s="12"/>
      <c r="I14" s="12">
        <v>0.99626706274719934</v>
      </c>
      <c r="J14" s="12">
        <v>0.99731369984067064</v>
      </c>
      <c r="K14" s="12">
        <v>0.99550812325920246</v>
      </c>
      <c r="L14" s="12">
        <v>0.9932601318702865</v>
      </c>
      <c r="M14" s="12">
        <v>0.99244868447967072</v>
      </c>
      <c r="N14" s="12">
        <v>0.99110396915142907</v>
      </c>
      <c r="O14" s="12">
        <v>0.9890007409569268</v>
      </c>
      <c r="P14" s="12">
        <v>0.9871971810403315</v>
      </c>
      <c r="Q14" s="12">
        <v>0.9841932628471376</v>
      </c>
      <c r="R14" s="12">
        <v>0.97969430475646035</v>
      </c>
      <c r="S14" s="12">
        <v>0.97230874437699344</v>
      </c>
      <c r="T14" s="12">
        <v>0.96189331753962803</v>
      </c>
      <c r="U14" s="12">
        <v>0.94572357625337877</v>
      </c>
      <c r="V14" s="12">
        <v>0.92012845446551506</v>
      </c>
      <c r="W14" s="12">
        <v>0.88316839471401654</v>
      </c>
      <c r="X14" s="12">
        <v>0.82168727464416524</v>
      </c>
      <c r="Y14" s="12">
        <v>0.74987164795169203</v>
      </c>
      <c r="Z14" s="12">
        <v>0.65744111134984917</v>
      </c>
      <c r="AA14" s="12">
        <v>0.57677401793087035</v>
      </c>
      <c r="AB14" s="12">
        <v>0.21720534234853517</v>
      </c>
      <c r="AC14" s="5"/>
    </row>
    <row r="15" spans="1:29" s="6" customFormat="1">
      <c r="A15" s="4">
        <v>1912</v>
      </c>
      <c r="B15" s="12"/>
      <c r="C15" s="12">
        <v>0.85710968747121374</v>
      </c>
      <c r="D15" s="12">
        <v>0.97184523820165658</v>
      </c>
      <c r="E15" s="12">
        <v>0.98768363258643721</v>
      </c>
      <c r="F15" s="12">
        <v>0.9921478464682294</v>
      </c>
      <c r="G15" s="12">
        <v>0.99431827324135535</v>
      </c>
      <c r="H15" s="12"/>
      <c r="I15" s="12">
        <v>0.99647040977350443</v>
      </c>
      <c r="J15" s="12">
        <v>0.99755127626682127</v>
      </c>
      <c r="K15" s="12">
        <v>0.99568065668792349</v>
      </c>
      <c r="L15" s="12">
        <v>0.99342012556918591</v>
      </c>
      <c r="M15" s="12">
        <v>0.99251747117640221</v>
      </c>
      <c r="N15" s="12">
        <v>0.99141200203115709</v>
      </c>
      <c r="O15" s="12">
        <v>0.98938856901880812</v>
      </c>
      <c r="P15" s="12">
        <v>0.98725488926192984</v>
      </c>
      <c r="Q15" s="12">
        <v>0.98445157856659793</v>
      </c>
      <c r="R15" s="12">
        <v>0.97923054286067868</v>
      </c>
      <c r="S15" s="12">
        <v>0.97190499500074512</v>
      </c>
      <c r="T15" s="12">
        <v>0.96197162670631209</v>
      </c>
      <c r="U15" s="12">
        <v>0.94554812035683933</v>
      </c>
      <c r="V15" s="12">
        <v>0.92023592260037834</v>
      </c>
      <c r="W15" s="12">
        <v>0.88137852381947113</v>
      </c>
      <c r="X15" s="12">
        <v>0.82358400593022041</v>
      </c>
      <c r="Y15" s="12">
        <v>0.75314790889502614</v>
      </c>
      <c r="Z15" s="12">
        <v>0.64385475445653717</v>
      </c>
      <c r="AA15" s="12">
        <v>0.5543810070844748</v>
      </c>
      <c r="AB15" s="12">
        <v>4.9185818159918959E-2</v>
      </c>
      <c r="AC15" s="5"/>
    </row>
    <row r="16" spans="1:29" s="6" customFormat="1">
      <c r="A16" s="4">
        <v>1913</v>
      </c>
      <c r="B16" s="12"/>
      <c r="C16" s="12">
        <v>0.85134018671831846</v>
      </c>
      <c r="D16" s="12">
        <v>0.96940913998943201</v>
      </c>
      <c r="E16" s="12">
        <v>0.98619701460026055</v>
      </c>
      <c r="F16" s="12">
        <v>0.99155245721559526</v>
      </c>
      <c r="G16" s="12">
        <v>0.9938838701113718</v>
      </c>
      <c r="H16" s="12"/>
      <c r="I16" s="12">
        <v>0.99606047334393266</v>
      </c>
      <c r="J16" s="12">
        <v>0.99741235743084689</v>
      </c>
      <c r="K16" s="12">
        <v>0.99541710232152847</v>
      </c>
      <c r="L16" s="12">
        <v>0.99319174623862228</v>
      </c>
      <c r="M16" s="12">
        <v>0.99229798718206164</v>
      </c>
      <c r="N16" s="12">
        <v>0.99123952687294037</v>
      </c>
      <c r="O16" s="12">
        <v>0.98925668437154168</v>
      </c>
      <c r="P16" s="12">
        <v>0.98696149660232857</v>
      </c>
      <c r="Q16" s="12">
        <v>0.98426887019933473</v>
      </c>
      <c r="R16" s="12">
        <v>0.97929217987616035</v>
      </c>
      <c r="S16" s="12">
        <v>0.97183798530036891</v>
      </c>
      <c r="T16" s="12">
        <v>0.96260277343443035</v>
      </c>
      <c r="U16" s="12">
        <v>0.94591731369563692</v>
      </c>
      <c r="V16" s="12">
        <v>0.91974598734529445</v>
      </c>
      <c r="W16" s="12">
        <v>0.8848506291585021</v>
      </c>
      <c r="X16" s="12">
        <v>0.82370854050445452</v>
      </c>
      <c r="Y16" s="12">
        <v>0.75518876883725405</v>
      </c>
      <c r="Z16" s="12">
        <v>0.65658682168340676</v>
      </c>
      <c r="AA16" s="12">
        <v>0.58834497890135706</v>
      </c>
      <c r="AB16" s="12">
        <v>9.6514872518995598E-2</v>
      </c>
      <c r="AC16" s="5"/>
    </row>
    <row r="17" spans="1:30" s="6" customFormat="1">
      <c r="A17" s="4">
        <v>1914</v>
      </c>
      <c r="B17" s="12"/>
      <c r="C17" s="12">
        <v>0.87119611158072696</v>
      </c>
      <c r="D17" s="12">
        <v>0.97583724035218189</v>
      </c>
      <c r="E17" s="12">
        <v>0.9895214095327256</v>
      </c>
      <c r="F17" s="12">
        <v>0.99311652692507579</v>
      </c>
      <c r="G17" s="12">
        <v>0.99503987415303741</v>
      </c>
      <c r="H17" s="12"/>
      <c r="I17" s="12">
        <v>0.99672886632001811</v>
      </c>
      <c r="J17" s="12">
        <v>0.99772282312540783</v>
      </c>
      <c r="K17" s="12">
        <v>0.9963372817535926</v>
      </c>
      <c r="L17" s="12">
        <v>0.99435295887693875</v>
      </c>
      <c r="M17" s="12">
        <v>0.99362785927519348</v>
      </c>
      <c r="N17" s="12">
        <v>0.99258559964157589</v>
      </c>
      <c r="O17" s="12">
        <v>0.99098925651496883</v>
      </c>
      <c r="P17" s="12">
        <v>0.988606891705893</v>
      </c>
      <c r="Q17" s="12">
        <v>0.98633467461432156</v>
      </c>
      <c r="R17" s="12">
        <v>0.9816516161915213</v>
      </c>
      <c r="S17" s="12">
        <v>0.97429925689707553</v>
      </c>
      <c r="T17" s="12">
        <v>0.96547991956283385</v>
      </c>
      <c r="U17" s="12">
        <v>0.94906049752772392</v>
      </c>
      <c r="V17" s="12">
        <v>0.92289267505648387</v>
      </c>
      <c r="W17" s="12">
        <v>0.89093978972065202</v>
      </c>
      <c r="X17" s="12">
        <v>0.83177766117289831</v>
      </c>
      <c r="Y17" s="12">
        <v>0.76890295172768741</v>
      </c>
      <c r="Z17" s="12">
        <v>0.67593020496186196</v>
      </c>
      <c r="AA17" s="12">
        <v>0.60052995061306957</v>
      </c>
      <c r="AB17" s="12">
        <v>0.47981657637563224</v>
      </c>
      <c r="AC17" s="5"/>
    </row>
    <row r="18" spans="1:30" s="6" customFormat="1">
      <c r="A18" s="4">
        <v>1915</v>
      </c>
      <c r="B18" s="12"/>
      <c r="C18" s="12">
        <v>0.87636738922524759</v>
      </c>
      <c r="D18" s="12">
        <v>0.97784368210357975</v>
      </c>
      <c r="E18" s="12">
        <v>0.99033207910037202</v>
      </c>
      <c r="F18" s="12">
        <v>0.99413372931858934</v>
      </c>
      <c r="G18" s="12">
        <v>0.99550321827908217</v>
      </c>
      <c r="H18" s="12"/>
      <c r="I18" s="12">
        <v>0.99701530301708441</v>
      </c>
      <c r="J18" s="12">
        <v>0.99782242220765327</v>
      </c>
      <c r="K18" s="12">
        <v>0.99645004160347206</v>
      </c>
      <c r="L18" s="12">
        <v>0.99459432745621357</v>
      </c>
      <c r="M18" s="12">
        <v>0.99380092613003368</v>
      </c>
      <c r="N18" s="12">
        <v>0.99268950804032385</v>
      </c>
      <c r="O18" s="12">
        <v>0.99122121382788408</v>
      </c>
      <c r="P18" s="12">
        <v>0.98901157393447858</v>
      </c>
      <c r="Q18" s="12">
        <v>0.98618235375872443</v>
      </c>
      <c r="R18" s="12">
        <v>0.98200001739994403</v>
      </c>
      <c r="S18" s="12">
        <v>0.97353462845191951</v>
      </c>
      <c r="T18" s="12">
        <v>0.96558360545310029</v>
      </c>
      <c r="U18" s="12">
        <v>0.94856813147654884</v>
      </c>
      <c r="V18" s="12">
        <v>0.92041207889842847</v>
      </c>
      <c r="W18" s="12">
        <v>0.88704335842017557</v>
      </c>
      <c r="X18" s="12">
        <v>0.82600719928253807</v>
      </c>
      <c r="Y18" s="12">
        <v>0.75776907210276889</v>
      </c>
      <c r="Z18" s="12">
        <v>0.6753489137508295</v>
      </c>
      <c r="AA18" s="12">
        <v>0.56914635966964888</v>
      </c>
      <c r="AB18" s="12">
        <v>0.51909161457766595</v>
      </c>
      <c r="AC18" s="5"/>
    </row>
    <row r="19" spans="1:30" s="6" customFormat="1">
      <c r="A19" s="4">
        <v>1916</v>
      </c>
      <c r="B19" s="12"/>
      <c r="C19" s="12">
        <v>0.87405142482626386</v>
      </c>
      <c r="D19" s="12">
        <v>0.97432245838174669</v>
      </c>
      <c r="E19" s="12">
        <v>0.9883950344659681</v>
      </c>
      <c r="F19" s="12">
        <v>0.99282354088471636</v>
      </c>
      <c r="G19" s="12">
        <v>0.99505878227616984</v>
      </c>
      <c r="H19" s="12"/>
      <c r="I19" s="12">
        <v>0.9967713260527471</v>
      </c>
      <c r="J19" s="12">
        <v>0.99773239280469184</v>
      </c>
      <c r="K19" s="12">
        <v>0.99631317883328663</v>
      </c>
      <c r="L19" s="12">
        <v>0.99440886460185784</v>
      </c>
      <c r="M19" s="12">
        <v>0.99362362563869688</v>
      </c>
      <c r="N19" s="12">
        <v>0.99239142022820892</v>
      </c>
      <c r="O19" s="12">
        <v>0.99080981831512338</v>
      </c>
      <c r="P19" s="12">
        <v>0.98836725845474871</v>
      </c>
      <c r="Q19" s="12">
        <v>0.98555055198611252</v>
      </c>
      <c r="R19" s="12">
        <v>0.98134711481467751</v>
      </c>
      <c r="S19" s="12">
        <v>0.97217011290741873</v>
      </c>
      <c r="T19" s="12">
        <v>0.96448642099428994</v>
      </c>
      <c r="U19" s="12">
        <v>0.9465507830797123</v>
      </c>
      <c r="V19" s="12">
        <v>0.9192389597142433</v>
      </c>
      <c r="W19" s="12">
        <v>0.88322376655536683</v>
      </c>
      <c r="X19" s="12">
        <v>0.82218120051899879</v>
      </c>
      <c r="Y19" s="12">
        <v>0.7531292160095937</v>
      </c>
      <c r="Z19" s="12">
        <v>0.6515313726725025</v>
      </c>
      <c r="AA19" s="12">
        <v>0.54662454662454663</v>
      </c>
      <c r="AB19" s="12">
        <v>0.43341604631927211</v>
      </c>
      <c r="AC19" s="5"/>
    </row>
    <row r="20" spans="1:30" s="6" customFormat="1">
      <c r="A20" s="4">
        <v>1917</v>
      </c>
      <c r="B20" s="12"/>
      <c r="C20" s="12">
        <v>0.87570133095892044</v>
      </c>
      <c r="D20" s="12">
        <v>0.97537039815193094</v>
      </c>
      <c r="E20" s="12">
        <v>0.98890433797298072</v>
      </c>
      <c r="F20" s="12">
        <v>0.99299476654845509</v>
      </c>
      <c r="G20" s="12">
        <v>0.99495081034928368</v>
      </c>
      <c r="H20" s="12"/>
      <c r="I20" s="12">
        <v>0.99665214293435922</v>
      </c>
      <c r="J20" s="12">
        <v>0.99764417491960622</v>
      </c>
      <c r="K20" s="12">
        <v>0.99627202595984354</v>
      </c>
      <c r="L20" s="12">
        <v>0.99439570145457168</v>
      </c>
      <c r="M20" s="12">
        <v>0.99348632705780859</v>
      </c>
      <c r="N20" s="12">
        <v>0.9920583849174851</v>
      </c>
      <c r="O20" s="12">
        <v>0.99074149202290374</v>
      </c>
      <c r="P20" s="12">
        <v>0.98805088837549471</v>
      </c>
      <c r="Q20" s="12">
        <v>0.98531134855910318</v>
      </c>
      <c r="R20" s="12">
        <v>0.98102616649087626</v>
      </c>
      <c r="S20" s="12">
        <v>0.97200116459627328</v>
      </c>
      <c r="T20" s="12">
        <v>0.96388091666183973</v>
      </c>
      <c r="U20" s="12">
        <v>0.94600726032012206</v>
      </c>
      <c r="V20" s="12">
        <v>0.91833865980663565</v>
      </c>
      <c r="W20" s="12">
        <v>0.88358465046406887</v>
      </c>
      <c r="X20" s="12">
        <v>0.81765653354919066</v>
      </c>
      <c r="Y20" s="12">
        <v>0.75623678314354992</v>
      </c>
      <c r="Z20" s="12">
        <v>0.65073119282802261</v>
      </c>
      <c r="AA20" s="12">
        <v>0.61493711562967479</v>
      </c>
      <c r="AB20" s="12">
        <v>0.54938039804731509</v>
      </c>
      <c r="AC20" s="5"/>
    </row>
    <row r="21" spans="1:30" s="6" customFormat="1">
      <c r="A21" s="4">
        <v>1918</v>
      </c>
      <c r="B21" s="12"/>
      <c r="C21" s="12">
        <v>0.87526903816826918</v>
      </c>
      <c r="D21" s="12">
        <v>0.96876161366590219</v>
      </c>
      <c r="E21" s="12">
        <v>0.98503401420361747</v>
      </c>
      <c r="F21" s="12">
        <v>0.99044684220400458</v>
      </c>
      <c r="G21" s="12">
        <v>0.99282099976277272</v>
      </c>
      <c r="H21" s="12"/>
      <c r="I21" s="12">
        <v>0.99543636248054257</v>
      </c>
      <c r="J21" s="12">
        <v>0.99639420083779906</v>
      </c>
      <c r="K21" s="12">
        <v>0.99249331658761464</v>
      </c>
      <c r="L21" s="12">
        <v>0.99019259901109702</v>
      </c>
      <c r="M21" s="12">
        <v>0.98547909525776578</v>
      </c>
      <c r="N21" s="12">
        <v>0.98264199865782043</v>
      </c>
      <c r="O21" s="12">
        <v>0.98446097994916537</v>
      </c>
      <c r="P21" s="12">
        <v>0.98533424767909839</v>
      </c>
      <c r="Q21" s="12">
        <v>0.9844241681188467</v>
      </c>
      <c r="R21" s="12">
        <v>0.98189037119798261</v>
      </c>
      <c r="S21" s="12">
        <v>0.97436328793041027</v>
      </c>
      <c r="T21" s="12">
        <v>0.96621814103398085</v>
      </c>
      <c r="U21" s="12">
        <v>0.94964867103318873</v>
      </c>
      <c r="V21" s="12">
        <v>0.92539612496061441</v>
      </c>
      <c r="W21" s="12">
        <v>0.89482908594692301</v>
      </c>
      <c r="X21" s="12">
        <v>0.84176254284099539</v>
      </c>
      <c r="Y21" s="12">
        <v>0.78388542578950082</v>
      </c>
      <c r="Z21" s="12">
        <v>0.6992070736902396</v>
      </c>
      <c r="AA21" s="12">
        <v>0.65991667474081961</v>
      </c>
      <c r="AB21" s="12">
        <v>0.6133682830930538</v>
      </c>
      <c r="AC21" s="5"/>
    </row>
    <row r="22" spans="1:30" s="8" customFormat="1">
      <c r="A22" s="4">
        <v>1919</v>
      </c>
      <c r="B22" s="12"/>
      <c r="C22" s="12">
        <v>0.90048384463151587</v>
      </c>
      <c r="D22" s="12">
        <v>0.9819613037927114</v>
      </c>
      <c r="E22" s="12">
        <v>0.99118739566655989</v>
      </c>
      <c r="F22" s="12">
        <v>0.99381944939600142</v>
      </c>
      <c r="G22" s="12">
        <v>0.9953295252380191</v>
      </c>
      <c r="H22" s="12"/>
      <c r="I22" s="12">
        <v>0.9968548776332018</v>
      </c>
      <c r="J22" s="12">
        <v>0.99764741137505708</v>
      </c>
      <c r="K22" s="12">
        <v>0.99591778300991218</v>
      </c>
      <c r="L22" s="12">
        <v>0.99469389774722894</v>
      </c>
      <c r="M22" s="12">
        <v>0.99364076557691794</v>
      </c>
      <c r="N22" s="12">
        <v>0.9924295789231421</v>
      </c>
      <c r="O22" s="12">
        <v>0.99173635304618468</v>
      </c>
      <c r="P22" s="12">
        <v>0.99074101728118724</v>
      </c>
      <c r="Q22" s="12">
        <v>0.9887720451794364</v>
      </c>
      <c r="R22" s="12">
        <v>0.98563471644246148</v>
      </c>
      <c r="S22" s="12">
        <v>0.97897055170260272</v>
      </c>
      <c r="T22" s="12">
        <v>0.97070389117795852</v>
      </c>
      <c r="U22" s="12">
        <v>0.95602942247325662</v>
      </c>
      <c r="V22" s="12">
        <v>0.93347748103388595</v>
      </c>
      <c r="W22" s="12">
        <v>0.90204892557325878</v>
      </c>
      <c r="X22" s="12">
        <v>0.85153185535763853</v>
      </c>
      <c r="Y22" s="12">
        <v>0.78249893859941022</v>
      </c>
      <c r="Z22" s="12">
        <v>0.70294445217875534</v>
      </c>
      <c r="AA22" s="12">
        <v>0.64572748267898383</v>
      </c>
      <c r="AB22" s="12">
        <v>0.60477941176470584</v>
      </c>
      <c r="AC22" s="5"/>
      <c r="AD22" s="6"/>
    </row>
    <row r="23" spans="1:30" s="8" customFormat="1">
      <c r="A23" s="4">
        <v>1920</v>
      </c>
      <c r="B23" s="12"/>
      <c r="C23" s="12">
        <v>0.8945387189292543</v>
      </c>
      <c r="D23" s="12">
        <v>0.98015509574301152</v>
      </c>
      <c r="E23" s="12">
        <v>0.99085678554317225</v>
      </c>
      <c r="F23" s="12">
        <v>0.99389617045853895</v>
      </c>
      <c r="G23" s="12">
        <v>0.99536156687631305</v>
      </c>
      <c r="H23" s="12"/>
      <c r="I23" s="12">
        <v>0.99683881136109009</v>
      </c>
      <c r="J23" s="12">
        <v>0.99763073692724968</v>
      </c>
      <c r="K23" s="12">
        <v>0.99610621742248295</v>
      </c>
      <c r="L23" s="12">
        <v>0.99515795729696765</v>
      </c>
      <c r="M23" s="12">
        <v>0.99438257836992239</v>
      </c>
      <c r="N23" s="12">
        <v>0.99337264148674476</v>
      </c>
      <c r="O23" s="12">
        <v>0.99257969704119797</v>
      </c>
      <c r="P23" s="12">
        <v>0.99140914649767742</v>
      </c>
      <c r="Q23" s="12">
        <v>0.98964063247851386</v>
      </c>
      <c r="R23" s="12">
        <v>0.98571255461416563</v>
      </c>
      <c r="S23" s="12">
        <v>0.97916592561379701</v>
      </c>
      <c r="T23" s="12">
        <v>0.97026060859981211</v>
      </c>
      <c r="U23" s="12">
        <v>0.95450222764111714</v>
      </c>
      <c r="V23" s="12">
        <v>0.92963704575709905</v>
      </c>
      <c r="W23" s="12">
        <v>0.89382766335140917</v>
      </c>
      <c r="X23" s="12">
        <v>0.83618693134822164</v>
      </c>
      <c r="Y23" s="12">
        <v>0.76715492957746478</v>
      </c>
      <c r="Z23" s="12">
        <v>0.67047700902449514</v>
      </c>
      <c r="AA23" s="12">
        <v>0.66217430368373764</v>
      </c>
      <c r="AB23" s="12">
        <v>0.61011904761904767</v>
      </c>
      <c r="AC23" s="5"/>
    </row>
    <row r="24" spans="1:30" s="6" customFormat="1">
      <c r="A24" s="4">
        <v>1921</v>
      </c>
      <c r="B24" s="12"/>
      <c r="C24" s="12">
        <v>0.9048503029109124</v>
      </c>
      <c r="D24" s="12">
        <v>0.98503449871922455</v>
      </c>
      <c r="E24" s="12">
        <v>0.99243810093553864</v>
      </c>
      <c r="F24" s="12">
        <v>0.99445843774559706</v>
      </c>
      <c r="G24" s="12">
        <v>0.99555478999017322</v>
      </c>
      <c r="H24" s="12"/>
      <c r="I24" s="12">
        <v>0.99695918053922028</v>
      </c>
      <c r="J24" s="12">
        <v>0.99781220499706713</v>
      </c>
      <c r="K24" s="12">
        <v>0.99697226122779148</v>
      </c>
      <c r="L24" s="12">
        <v>0.99623018251119488</v>
      </c>
      <c r="M24" s="12">
        <v>0.9958736298183376</v>
      </c>
      <c r="N24" s="12">
        <v>0.99533302623890574</v>
      </c>
      <c r="O24" s="12">
        <v>0.99420715635990864</v>
      </c>
      <c r="P24" s="12">
        <v>0.99262686613894635</v>
      </c>
      <c r="Q24" s="12">
        <v>0.99073110034859135</v>
      </c>
      <c r="R24" s="12">
        <v>0.98703294119070983</v>
      </c>
      <c r="S24" s="12">
        <v>0.98117639705478055</v>
      </c>
      <c r="T24" s="12">
        <v>0.97193543967232388</v>
      </c>
      <c r="U24" s="12">
        <v>0.95789159044402705</v>
      </c>
      <c r="V24" s="12">
        <v>0.9359401376981894</v>
      </c>
      <c r="W24" s="12">
        <v>0.90319431568869346</v>
      </c>
      <c r="X24" s="12">
        <v>0.85059011122583683</v>
      </c>
      <c r="Y24" s="12">
        <v>0.7867009775013849</v>
      </c>
      <c r="Z24" s="12">
        <v>0.70242988195837308</v>
      </c>
      <c r="AA24" s="12">
        <v>0.66975415512465375</v>
      </c>
      <c r="AB24" s="12">
        <v>0.64586846543001686</v>
      </c>
      <c r="AC24" s="5"/>
    </row>
    <row r="25" spans="1:30" s="8" customFormat="1">
      <c r="A25" s="4">
        <v>1922</v>
      </c>
      <c r="B25" s="12"/>
      <c r="C25" s="12">
        <v>0.90933321374483245</v>
      </c>
      <c r="D25" s="12">
        <v>0.98467168819168382</v>
      </c>
      <c r="E25" s="12">
        <v>0.99283568035046088</v>
      </c>
      <c r="F25" s="12">
        <v>0.99535072944116287</v>
      </c>
      <c r="G25" s="12">
        <v>0.99633793437942397</v>
      </c>
      <c r="H25" s="12"/>
      <c r="I25" s="12">
        <v>0.99741759700838939</v>
      </c>
      <c r="J25" s="12">
        <v>0.99806007965357313</v>
      </c>
      <c r="K25" s="12">
        <v>0.99703249547057116</v>
      </c>
      <c r="L25" s="12">
        <v>0.99639720921846042</v>
      </c>
      <c r="M25" s="12">
        <v>0.99592588907996149</v>
      </c>
      <c r="N25" s="12">
        <v>0.99507835112088905</v>
      </c>
      <c r="O25" s="12">
        <v>0.9939995408280401</v>
      </c>
      <c r="P25" s="12">
        <v>0.99227386822590469</v>
      </c>
      <c r="Q25" s="12">
        <v>0.99023360594169008</v>
      </c>
      <c r="R25" s="12">
        <v>0.98634430866441025</v>
      </c>
      <c r="S25" s="12">
        <v>0.98022159424158861</v>
      </c>
      <c r="T25" s="12">
        <v>0.9701830674834816</v>
      </c>
      <c r="U25" s="12">
        <v>0.95448709407817445</v>
      </c>
      <c r="V25" s="12">
        <v>0.93173038260593</v>
      </c>
      <c r="W25" s="12">
        <v>0.89813884961482049</v>
      </c>
      <c r="X25" s="12">
        <v>0.84150903080498951</v>
      </c>
      <c r="Y25" s="12">
        <v>0.7805574216605341</v>
      </c>
      <c r="Z25" s="12">
        <v>0.68399880576376115</v>
      </c>
      <c r="AA25" s="12">
        <v>0.66574862293440162</v>
      </c>
      <c r="AB25" s="12">
        <v>0.56819378620326488</v>
      </c>
      <c r="AC25" s="5"/>
    </row>
    <row r="26" spans="1:30" s="6" customFormat="1">
      <c r="A26" s="4">
        <v>1923</v>
      </c>
      <c r="B26" s="12"/>
      <c r="C26" s="12">
        <v>0.90859438879836707</v>
      </c>
      <c r="D26" s="12">
        <v>0.98385998031483413</v>
      </c>
      <c r="E26" s="12">
        <v>0.99195865804318106</v>
      </c>
      <c r="F26" s="12">
        <v>0.99508566281344557</v>
      </c>
      <c r="G26" s="12">
        <v>0.99625994351878111</v>
      </c>
      <c r="H26" s="12"/>
      <c r="I26" s="12">
        <v>0.99744663356712759</v>
      </c>
      <c r="J26" s="12">
        <v>0.99801752456424964</v>
      </c>
      <c r="K26" s="12">
        <v>0.99702111154266371</v>
      </c>
      <c r="L26" s="12">
        <v>0.99626082670673555</v>
      </c>
      <c r="M26" s="12">
        <v>0.99585726016994802</v>
      </c>
      <c r="N26" s="12">
        <v>0.99497378520469038</v>
      </c>
      <c r="O26" s="12">
        <v>0.99379846316652665</v>
      </c>
      <c r="P26" s="12">
        <v>0.99201554929179425</v>
      </c>
      <c r="Q26" s="12">
        <v>0.99000840178327543</v>
      </c>
      <c r="R26" s="12">
        <v>0.98573068063153646</v>
      </c>
      <c r="S26" s="12">
        <v>0.9795286067365695</v>
      </c>
      <c r="T26" s="12">
        <v>0.96920441403636015</v>
      </c>
      <c r="U26" s="12">
        <v>0.95317767044034318</v>
      </c>
      <c r="V26" s="12">
        <v>0.93047606693864204</v>
      </c>
      <c r="W26" s="12">
        <v>0.89400353355889539</v>
      </c>
      <c r="X26" s="12">
        <v>0.83577647648588882</v>
      </c>
      <c r="Y26" s="12">
        <v>0.77007075232887812</v>
      </c>
      <c r="Z26" s="12">
        <v>0.66357461105835958</v>
      </c>
      <c r="AA26" s="12">
        <v>0.64354414478074828</v>
      </c>
      <c r="AB26" s="12">
        <v>0.54187192118226601</v>
      </c>
      <c r="AC26" s="5"/>
    </row>
    <row r="27" spans="1:30" s="6" customFormat="1">
      <c r="A27" s="4">
        <v>1924</v>
      </c>
      <c r="B27" s="12"/>
      <c r="C27" s="12">
        <v>0.9126969623676392</v>
      </c>
      <c r="D27" s="12">
        <v>0.98678075542442834</v>
      </c>
      <c r="E27" s="12">
        <v>0.99327346093509516</v>
      </c>
      <c r="F27" s="12">
        <v>0.99552001134403667</v>
      </c>
      <c r="G27" s="12">
        <v>0.99662252562546771</v>
      </c>
      <c r="H27" s="12"/>
      <c r="I27" s="12">
        <v>0.99765089259578343</v>
      </c>
      <c r="J27" s="12">
        <v>0.99812475114282384</v>
      </c>
      <c r="K27" s="12">
        <v>0.99714935685494177</v>
      </c>
      <c r="L27" s="12">
        <v>0.99641580507389704</v>
      </c>
      <c r="M27" s="12">
        <v>0.99613663347268311</v>
      </c>
      <c r="N27" s="12">
        <v>0.99525864928919427</v>
      </c>
      <c r="O27" s="12">
        <v>0.99403345531755394</v>
      </c>
      <c r="P27" s="12">
        <v>0.99222396016001568</v>
      </c>
      <c r="Q27" s="12">
        <v>0.99018345421430487</v>
      </c>
      <c r="R27" s="12">
        <v>0.98603775947851047</v>
      </c>
      <c r="S27" s="12">
        <v>0.97980678974606072</v>
      </c>
      <c r="T27" s="12">
        <v>0.97050755377983478</v>
      </c>
      <c r="U27" s="12">
        <v>0.95357399551291944</v>
      </c>
      <c r="V27" s="12">
        <v>0.93355816025851557</v>
      </c>
      <c r="W27" s="12">
        <v>0.89918660704276232</v>
      </c>
      <c r="X27" s="12">
        <v>0.8414062586972737</v>
      </c>
      <c r="Y27" s="12">
        <v>0.79039624813263787</v>
      </c>
      <c r="Z27" s="12">
        <v>0.67698061883713023</v>
      </c>
      <c r="AA27" s="12">
        <v>0.66963736939151808</v>
      </c>
      <c r="AB27" s="12">
        <v>0.63042441583214115</v>
      </c>
      <c r="AC27" s="5"/>
    </row>
    <row r="28" spans="1:30" s="6" customFormat="1">
      <c r="A28" s="4">
        <v>1925</v>
      </c>
      <c r="B28" s="12"/>
      <c r="C28" s="12">
        <v>0.91391922532390724</v>
      </c>
      <c r="D28" s="12">
        <v>0.98747767418487509</v>
      </c>
      <c r="E28" s="12">
        <v>0.99386692216775274</v>
      </c>
      <c r="F28" s="12">
        <v>0.99576836922724365</v>
      </c>
      <c r="G28" s="12">
        <v>0.99650472443010163</v>
      </c>
      <c r="H28" s="12"/>
      <c r="I28" s="12">
        <v>0.99774260676411464</v>
      </c>
      <c r="J28" s="12">
        <v>0.99813702276494143</v>
      </c>
      <c r="K28" s="12">
        <v>0.99717798477959896</v>
      </c>
      <c r="L28" s="12">
        <v>0.99638677750899474</v>
      </c>
      <c r="M28" s="12">
        <v>0.99613074508687349</v>
      </c>
      <c r="N28" s="12">
        <v>0.99523299351722316</v>
      </c>
      <c r="O28" s="12">
        <v>0.99416257161375832</v>
      </c>
      <c r="P28" s="12">
        <v>0.99221186753014268</v>
      </c>
      <c r="Q28" s="12">
        <v>0.99008400137175856</v>
      </c>
      <c r="R28" s="12">
        <v>0.98600199782652165</v>
      </c>
      <c r="S28" s="12">
        <v>0.97931297181055588</v>
      </c>
      <c r="T28" s="12">
        <v>0.97030886886372469</v>
      </c>
      <c r="U28" s="12">
        <v>0.95262703156344353</v>
      </c>
      <c r="V28" s="12">
        <v>0.93309872887995415</v>
      </c>
      <c r="W28" s="12">
        <v>0.89779375045656662</v>
      </c>
      <c r="X28" s="12">
        <v>0.83748170229331254</v>
      </c>
      <c r="Y28" s="12">
        <v>0.77906959653119712</v>
      </c>
      <c r="Z28" s="12">
        <v>0.67628281724761874</v>
      </c>
      <c r="AA28" s="12">
        <v>0.65077584595251448</v>
      </c>
      <c r="AB28" s="12">
        <v>0.63063063063063063</v>
      </c>
      <c r="AC28" s="5"/>
    </row>
    <row r="29" spans="1:30">
      <c r="A29" s="4">
        <v>1926</v>
      </c>
      <c r="B29" s="12"/>
      <c r="C29" s="12">
        <v>0.91379597813420521</v>
      </c>
      <c r="D29" s="12">
        <v>0.98507297245235104</v>
      </c>
      <c r="E29" s="12">
        <v>0.99327289765252025</v>
      </c>
      <c r="F29" s="12">
        <v>0.99547571905991705</v>
      </c>
      <c r="G29" s="12">
        <v>0.99650819139351499</v>
      </c>
      <c r="H29" s="12"/>
      <c r="I29" s="12">
        <v>0.99772356413637309</v>
      </c>
      <c r="J29" s="12">
        <v>0.99822417062833635</v>
      </c>
      <c r="K29" s="12">
        <v>0.99721476045210078</v>
      </c>
      <c r="L29" s="12">
        <v>0.99639448185893842</v>
      </c>
      <c r="M29" s="12">
        <v>0.9961905495628135</v>
      </c>
      <c r="N29" s="12">
        <v>0.99519353137013589</v>
      </c>
      <c r="O29" s="12">
        <v>0.99404336750260736</v>
      </c>
      <c r="P29" s="12">
        <v>0.99188083742101862</v>
      </c>
      <c r="Q29" s="12">
        <v>0.98954083419779393</v>
      </c>
      <c r="R29" s="12">
        <v>0.98545142694378918</v>
      </c>
      <c r="S29" s="12">
        <v>0.97843408932200537</v>
      </c>
      <c r="T29" s="12">
        <v>0.96958923362361327</v>
      </c>
      <c r="U29" s="12">
        <v>0.95043391810368072</v>
      </c>
      <c r="V29" s="12">
        <v>0.93073541172332108</v>
      </c>
      <c r="W29" s="12">
        <v>0.89115785554728222</v>
      </c>
      <c r="X29" s="12">
        <v>0.83139203767309122</v>
      </c>
      <c r="Y29" s="12">
        <v>0.76783873096026256</v>
      </c>
      <c r="Z29" s="12">
        <v>0.66350118373101374</v>
      </c>
      <c r="AA29" s="12">
        <v>0.62390841711308431</v>
      </c>
      <c r="AB29" s="12">
        <v>0.58060288335517696</v>
      </c>
      <c r="AC29" s="5"/>
    </row>
    <row r="30" spans="1:30" s="6" customFormat="1">
      <c r="A30" s="4">
        <v>1927</v>
      </c>
      <c r="B30" s="12"/>
      <c r="C30" s="12">
        <v>0.92397090268618565</v>
      </c>
      <c r="D30" s="12">
        <v>0.98935983730043797</v>
      </c>
      <c r="E30" s="12">
        <v>0.99432783898760013</v>
      </c>
      <c r="F30" s="12">
        <v>0.99579396176178903</v>
      </c>
      <c r="G30" s="12">
        <v>0.99675035726323136</v>
      </c>
      <c r="H30" s="12"/>
      <c r="I30" s="12">
        <v>0.99775670188573118</v>
      </c>
      <c r="J30" s="12">
        <v>0.99826357298320567</v>
      </c>
      <c r="K30" s="12">
        <v>0.99735524229621753</v>
      </c>
      <c r="L30" s="12">
        <v>0.99661023275309701</v>
      </c>
      <c r="M30" s="12">
        <v>0.99628569253792221</v>
      </c>
      <c r="N30" s="12">
        <v>0.99545045345821725</v>
      </c>
      <c r="O30" s="12">
        <v>0.9941924343306594</v>
      </c>
      <c r="P30" s="12">
        <v>0.99232482502415786</v>
      </c>
      <c r="Q30" s="12">
        <v>0.99007637401146575</v>
      </c>
      <c r="R30" s="12">
        <v>0.98596168274643869</v>
      </c>
      <c r="S30" s="12">
        <v>0.97920630904998229</v>
      </c>
      <c r="T30" s="12">
        <v>0.97061928400741748</v>
      </c>
      <c r="U30" s="12">
        <v>0.95285842809176824</v>
      </c>
      <c r="V30" s="12">
        <v>0.93351752198517268</v>
      </c>
      <c r="W30" s="12">
        <v>0.89772644814744806</v>
      </c>
      <c r="X30" s="12">
        <v>0.84385834381044611</v>
      </c>
      <c r="Y30" s="12">
        <v>0.78489844834631994</v>
      </c>
      <c r="Z30" s="12">
        <v>0.69034701935732401</v>
      </c>
      <c r="AA30" s="12">
        <v>0.65725734320775642</v>
      </c>
      <c r="AB30" s="12">
        <v>0.69854469854469858</v>
      </c>
      <c r="AC30" s="5"/>
    </row>
    <row r="31" spans="1:30" s="6" customFormat="1">
      <c r="A31" s="4">
        <v>1928</v>
      </c>
      <c r="B31" s="12"/>
      <c r="C31" s="12">
        <v>0.92302078435238932</v>
      </c>
      <c r="D31" s="12">
        <v>0.98773599006009583</v>
      </c>
      <c r="E31" s="12">
        <v>0.9938800520609572</v>
      </c>
      <c r="F31" s="12">
        <v>0.99569061620250299</v>
      </c>
      <c r="G31" s="12">
        <v>0.99659690302585158</v>
      </c>
      <c r="H31" s="12"/>
      <c r="I31" s="12">
        <v>0.99774615981399728</v>
      </c>
      <c r="J31" s="12">
        <v>0.99820685994605629</v>
      </c>
      <c r="K31" s="12">
        <v>0.99716346168603476</v>
      </c>
      <c r="L31" s="12">
        <v>0.99642147823002647</v>
      </c>
      <c r="M31" s="12">
        <v>0.99605319112650181</v>
      </c>
      <c r="N31" s="12">
        <v>0.99529258161317324</v>
      </c>
      <c r="O31" s="12">
        <v>0.99396521747255007</v>
      </c>
      <c r="P31" s="12">
        <v>0.99186959298679256</v>
      </c>
      <c r="Q31" s="12">
        <v>0.98928698216418898</v>
      </c>
      <c r="R31" s="12">
        <v>0.9851769891078167</v>
      </c>
      <c r="S31" s="12">
        <v>0.97820455768815961</v>
      </c>
      <c r="T31" s="12">
        <v>0.96919751713501701</v>
      </c>
      <c r="U31" s="12">
        <v>0.95094079106825702</v>
      </c>
      <c r="V31" s="12">
        <v>0.92919953324232851</v>
      </c>
      <c r="W31" s="12">
        <v>0.88892935795358297</v>
      </c>
      <c r="X31" s="12">
        <v>0.83162505270061371</v>
      </c>
      <c r="Y31" s="12">
        <v>0.76272722050767894</v>
      </c>
      <c r="Z31" s="12">
        <v>0.66646686076382944</v>
      </c>
      <c r="AA31" s="12">
        <v>0.61974833253111461</v>
      </c>
      <c r="AB31" s="12">
        <v>0.63376419898159031</v>
      </c>
      <c r="AC31" s="5"/>
    </row>
    <row r="32" spans="1:30" s="6" customFormat="1">
      <c r="A32" s="4">
        <v>1929</v>
      </c>
      <c r="B32" s="12"/>
      <c r="C32" s="12">
        <v>0.92711886758826578</v>
      </c>
      <c r="D32" s="12">
        <v>0.98869790799783064</v>
      </c>
      <c r="E32" s="12">
        <v>0.99389863157984537</v>
      </c>
      <c r="F32" s="12">
        <v>0.99582300938400437</v>
      </c>
      <c r="G32" s="12">
        <v>0.99668462627915821</v>
      </c>
      <c r="H32" s="12"/>
      <c r="I32" s="12">
        <v>0.99782071695186891</v>
      </c>
      <c r="J32" s="12">
        <v>0.99827164354963882</v>
      </c>
      <c r="K32" s="12">
        <v>0.99723755510886347</v>
      </c>
      <c r="L32" s="12">
        <v>0.9964030904123925</v>
      </c>
      <c r="M32" s="12">
        <v>0.99600055366484985</v>
      </c>
      <c r="N32" s="12">
        <v>0.99538996349097064</v>
      </c>
      <c r="O32" s="12">
        <v>0.99408896014032744</v>
      </c>
      <c r="P32" s="12">
        <v>0.99188640962240315</v>
      </c>
      <c r="Q32" s="12">
        <v>0.98926855334330832</v>
      </c>
      <c r="R32" s="12">
        <v>0.98517149253987624</v>
      </c>
      <c r="S32" s="12">
        <v>0.97806910877794839</v>
      </c>
      <c r="T32" s="12">
        <v>0.96887301862461106</v>
      </c>
      <c r="U32" s="12">
        <v>0.9516928238374599</v>
      </c>
      <c r="V32" s="12">
        <v>0.92930626306025688</v>
      </c>
      <c r="W32" s="12">
        <v>0.89125274882654659</v>
      </c>
      <c r="X32" s="12">
        <v>0.83422818030125878</v>
      </c>
      <c r="Y32" s="12">
        <v>0.76423521410553774</v>
      </c>
      <c r="Z32" s="12">
        <v>0.68161773895035016</v>
      </c>
      <c r="AA32" s="12">
        <v>0.64142890748395331</v>
      </c>
      <c r="AB32" s="12">
        <v>0.72038541469865858</v>
      </c>
      <c r="AC32" s="5"/>
    </row>
    <row r="33" spans="1:29" s="6" customFormat="1">
      <c r="A33" s="4">
        <v>1930</v>
      </c>
      <c r="B33" s="12"/>
      <c r="C33" s="12">
        <v>0.9297021480811567</v>
      </c>
      <c r="D33" s="12">
        <v>0.99033881437267413</v>
      </c>
      <c r="E33" s="12">
        <v>0.9947368167851135</v>
      </c>
      <c r="F33" s="12">
        <v>0.99631096518956586</v>
      </c>
      <c r="G33" s="12">
        <v>0.99706699702503754</v>
      </c>
      <c r="H33" s="12"/>
      <c r="I33" s="12">
        <v>0.99801688916517617</v>
      </c>
      <c r="J33" s="12">
        <v>0.99843008748690776</v>
      </c>
      <c r="K33" s="12">
        <v>0.99747598706171059</v>
      </c>
      <c r="L33" s="12">
        <v>0.99658977408162197</v>
      </c>
      <c r="M33" s="12">
        <v>0.99626740523331137</v>
      </c>
      <c r="N33" s="12">
        <v>0.9956670225846932</v>
      </c>
      <c r="O33" s="12">
        <v>0.99449816089173892</v>
      </c>
      <c r="P33" s="12">
        <v>0.99243710385532957</v>
      </c>
      <c r="Q33" s="12">
        <v>0.98970967540963184</v>
      </c>
      <c r="R33" s="12">
        <v>0.98534006898060578</v>
      </c>
      <c r="S33" s="12">
        <v>0.97891486105874792</v>
      </c>
      <c r="T33" s="12">
        <v>0.96884225051214012</v>
      </c>
      <c r="U33" s="12">
        <v>0.95403436590198087</v>
      </c>
      <c r="V33" s="12">
        <v>0.9312261462492909</v>
      </c>
      <c r="W33" s="12">
        <v>0.89642433356556728</v>
      </c>
      <c r="X33" s="12">
        <v>0.84446585550188058</v>
      </c>
      <c r="Y33" s="12">
        <v>0.78076256499133445</v>
      </c>
      <c r="Z33" s="12">
        <v>0.69245985571328839</v>
      </c>
      <c r="AA33" s="12">
        <v>0.65374420145791912</v>
      </c>
      <c r="AB33" s="12">
        <v>0.70555555555555549</v>
      </c>
      <c r="AC33" s="5"/>
    </row>
    <row r="34" spans="1:29" s="6" customFormat="1">
      <c r="A34" s="4">
        <v>1931</v>
      </c>
      <c r="B34" s="12"/>
      <c r="C34" s="12">
        <v>0.93560286483076915</v>
      </c>
      <c r="D34" s="12">
        <v>0.99108768188149643</v>
      </c>
      <c r="E34" s="12">
        <v>0.99531069041001219</v>
      </c>
      <c r="F34" s="12">
        <v>0.99666913363247844</v>
      </c>
      <c r="G34" s="12">
        <v>0.99725378008265386</v>
      </c>
      <c r="H34" s="12"/>
      <c r="I34" s="12">
        <v>0.99808381970985105</v>
      </c>
      <c r="J34" s="12">
        <v>0.99845519085061651</v>
      </c>
      <c r="K34" s="12">
        <v>0.99753018975475471</v>
      </c>
      <c r="L34" s="12">
        <v>0.99680910634549302</v>
      </c>
      <c r="M34" s="12">
        <v>0.99651526606838003</v>
      </c>
      <c r="N34" s="12">
        <v>0.99579998829615768</v>
      </c>
      <c r="O34" s="12">
        <v>0.99450579015595775</v>
      </c>
      <c r="P34" s="12">
        <v>0.99241081691402711</v>
      </c>
      <c r="Q34" s="12">
        <v>0.98956418540170898</v>
      </c>
      <c r="R34" s="12">
        <v>0.98562156446993043</v>
      </c>
      <c r="S34" s="12">
        <v>0.97905274531634401</v>
      </c>
      <c r="T34" s="12">
        <v>0.96963637074525355</v>
      </c>
      <c r="U34" s="12">
        <v>0.955908730809229</v>
      </c>
      <c r="V34" s="12">
        <v>0.93179065427075702</v>
      </c>
      <c r="W34" s="12">
        <v>0.89819278924757751</v>
      </c>
      <c r="X34" s="12">
        <v>0.84866747643695428</v>
      </c>
      <c r="Y34" s="12">
        <v>0.78227051333678499</v>
      </c>
      <c r="Z34" s="12">
        <v>0.69288911101252815</v>
      </c>
      <c r="AA34" s="12">
        <v>0.66120183515672626</v>
      </c>
      <c r="AB34" s="12">
        <v>0.65678919729932483</v>
      </c>
      <c r="AC34" s="5"/>
    </row>
    <row r="35" spans="1:29" s="6" customFormat="1">
      <c r="A35" s="4">
        <v>1932</v>
      </c>
      <c r="B35" s="12"/>
      <c r="C35" s="12">
        <v>0.94077690713623152</v>
      </c>
      <c r="D35" s="12">
        <v>0.99223709235336932</v>
      </c>
      <c r="E35" s="12">
        <v>0.99593206063693085</v>
      </c>
      <c r="F35" s="12">
        <v>0.99708980374126577</v>
      </c>
      <c r="G35" s="12">
        <v>0.99748423343082737</v>
      </c>
      <c r="H35" s="12"/>
      <c r="I35" s="12">
        <v>0.99825623910507433</v>
      </c>
      <c r="J35" s="12">
        <v>0.99851658916731278</v>
      </c>
      <c r="K35" s="12">
        <v>0.9977684730417723</v>
      </c>
      <c r="L35" s="12">
        <v>0.99708450620007072</v>
      </c>
      <c r="M35" s="12">
        <v>0.99676350635806643</v>
      </c>
      <c r="N35" s="12">
        <v>0.99615574070352031</v>
      </c>
      <c r="O35" s="12">
        <v>0.9949518803501407</v>
      </c>
      <c r="P35" s="12">
        <v>0.99281169201597985</v>
      </c>
      <c r="Q35" s="12">
        <v>0.99002742624204809</v>
      </c>
      <c r="R35" s="12">
        <v>0.98605878619909537</v>
      </c>
      <c r="S35" s="12">
        <v>0.97921960237438865</v>
      </c>
      <c r="T35" s="12">
        <v>0.9696816313491734</v>
      </c>
      <c r="U35" s="12">
        <v>0.95651061146936811</v>
      </c>
      <c r="V35" s="12">
        <v>0.93135047216026567</v>
      </c>
      <c r="W35" s="12">
        <v>0.895247671185328</v>
      </c>
      <c r="X35" s="12">
        <v>0.84497549765938706</v>
      </c>
      <c r="Y35" s="12">
        <v>0.77545042324453406</v>
      </c>
      <c r="Z35" s="12">
        <v>0.67652134275388276</v>
      </c>
      <c r="AA35" s="12">
        <v>0.65793892655015862</v>
      </c>
      <c r="AB35" s="12">
        <v>0.68465045592705165</v>
      </c>
      <c r="AC35" s="5"/>
    </row>
    <row r="36" spans="1:29" s="6" customFormat="1">
      <c r="A36" s="4">
        <v>1933</v>
      </c>
      <c r="B36" s="12"/>
      <c r="C36" s="12">
        <v>0.94410057854714768</v>
      </c>
      <c r="D36" s="12">
        <v>0.99217903260372564</v>
      </c>
      <c r="E36" s="12">
        <v>0.99592138177392631</v>
      </c>
      <c r="F36" s="12">
        <v>0.99696174498197943</v>
      </c>
      <c r="G36" s="12">
        <v>0.99759779642197399</v>
      </c>
      <c r="H36" s="12"/>
      <c r="I36" s="12">
        <v>0.99828934721842566</v>
      </c>
      <c r="J36" s="12">
        <v>0.99855449910012917</v>
      </c>
      <c r="K36" s="12">
        <v>0.9978828008094599</v>
      </c>
      <c r="L36" s="12">
        <v>0.99713538433473403</v>
      </c>
      <c r="M36" s="12">
        <v>0.9968115239547195</v>
      </c>
      <c r="N36" s="12">
        <v>0.99620236767823234</v>
      </c>
      <c r="O36" s="12">
        <v>0.99505885958450868</v>
      </c>
      <c r="P36" s="12">
        <v>0.99287777541137201</v>
      </c>
      <c r="Q36" s="12">
        <v>0.98997812414115494</v>
      </c>
      <c r="R36" s="12">
        <v>0.98612650872065755</v>
      </c>
      <c r="S36" s="12">
        <v>0.97959568628015226</v>
      </c>
      <c r="T36" s="12">
        <v>0.96938970490947896</v>
      </c>
      <c r="U36" s="12">
        <v>0.95669527381415531</v>
      </c>
      <c r="V36" s="12">
        <v>0.93215158404292286</v>
      </c>
      <c r="W36" s="12">
        <v>0.89714535326929201</v>
      </c>
      <c r="X36" s="12">
        <v>0.84989681298513964</v>
      </c>
      <c r="Y36" s="12">
        <v>0.78290491571890009</v>
      </c>
      <c r="Z36" s="12">
        <v>0.69733508967473901</v>
      </c>
      <c r="AA36" s="12">
        <v>0.67669978852226309</v>
      </c>
      <c r="AB36" s="12">
        <v>0.65748459586806818</v>
      </c>
      <c r="AC36" s="5"/>
    </row>
    <row r="37" spans="1:29">
      <c r="A37" s="4">
        <v>1934</v>
      </c>
      <c r="B37" s="12"/>
      <c r="C37" s="12">
        <v>0.93925029197444965</v>
      </c>
      <c r="D37" s="12">
        <v>0.99178579078161289</v>
      </c>
      <c r="E37" s="12">
        <v>0.99572021087615847</v>
      </c>
      <c r="F37" s="12">
        <v>0.99688869283694681</v>
      </c>
      <c r="G37" s="12">
        <v>0.9975236941069493</v>
      </c>
      <c r="H37" s="12"/>
      <c r="I37" s="12">
        <v>0.99822306610896616</v>
      </c>
      <c r="J37" s="12">
        <v>0.99850861884915965</v>
      </c>
      <c r="K37" s="12">
        <v>0.99782343203960255</v>
      </c>
      <c r="L37" s="12">
        <v>0.99703588328430259</v>
      </c>
      <c r="M37" s="12">
        <v>0.99679372928766252</v>
      </c>
      <c r="N37" s="12">
        <v>0.99616850127995737</v>
      </c>
      <c r="O37" s="12">
        <v>0.99501126566057096</v>
      </c>
      <c r="P37" s="12">
        <v>0.99277044299798056</v>
      </c>
      <c r="Q37" s="12">
        <v>0.98968904804373803</v>
      </c>
      <c r="R37" s="12">
        <v>0.98550826955903426</v>
      </c>
      <c r="S37" s="12">
        <v>0.97905626387522005</v>
      </c>
      <c r="T37" s="12">
        <v>0.96882278923481691</v>
      </c>
      <c r="U37" s="12">
        <v>0.95572925984098345</v>
      </c>
      <c r="V37" s="12">
        <v>0.93213818732498188</v>
      </c>
      <c r="W37" s="12">
        <v>0.89263126879922916</v>
      </c>
      <c r="X37" s="12">
        <v>0.84910881407613781</v>
      </c>
      <c r="Y37" s="12">
        <v>0.78289348975336459</v>
      </c>
      <c r="Z37" s="12">
        <v>0.68351454598883343</v>
      </c>
      <c r="AA37" s="12">
        <v>0.67856942339003989</v>
      </c>
      <c r="AB37" s="12">
        <v>0.65598835092828534</v>
      </c>
      <c r="AC37" s="5"/>
    </row>
    <row r="38" spans="1:29" s="6" customFormat="1">
      <c r="A38" s="4">
        <v>1935</v>
      </c>
      <c r="B38" s="12"/>
      <c r="C38" s="12">
        <v>0.94055570609340911</v>
      </c>
      <c r="D38" s="12">
        <v>0.99278965847951661</v>
      </c>
      <c r="E38" s="12">
        <v>0.99606781709472314</v>
      </c>
      <c r="F38" s="12">
        <v>0.9971367600204295</v>
      </c>
      <c r="G38" s="12">
        <v>0.99766721290085514</v>
      </c>
      <c r="H38" s="12"/>
      <c r="I38" s="12">
        <v>0.9982257480056721</v>
      </c>
      <c r="J38" s="12">
        <v>0.99844223437252766</v>
      </c>
      <c r="K38" s="12">
        <v>0.99779271609458753</v>
      </c>
      <c r="L38" s="12">
        <v>0.99701007075347803</v>
      </c>
      <c r="M38" s="12">
        <v>0.99668045632495461</v>
      </c>
      <c r="N38" s="12">
        <v>0.99613442604765312</v>
      </c>
      <c r="O38" s="12">
        <v>0.9949182164463366</v>
      </c>
      <c r="P38" s="12">
        <v>0.99270064441594796</v>
      </c>
      <c r="Q38" s="12">
        <v>0.9896654767143368</v>
      </c>
      <c r="R38" s="12">
        <v>0.98568944059864572</v>
      </c>
      <c r="S38" s="12">
        <v>0.97889594703408789</v>
      </c>
      <c r="T38" s="12">
        <v>0.96948600795152406</v>
      </c>
      <c r="U38" s="12">
        <v>0.95487458568076189</v>
      </c>
      <c r="V38" s="12">
        <v>0.93435784354872631</v>
      </c>
      <c r="W38" s="12">
        <v>0.89220124126945433</v>
      </c>
      <c r="X38" s="12">
        <v>0.85130518257572985</v>
      </c>
      <c r="Y38" s="12">
        <v>0.78117540012370479</v>
      </c>
      <c r="Z38" s="12">
        <v>0.68489904256327616</v>
      </c>
      <c r="AA38" s="12">
        <v>0.67406398910823695</v>
      </c>
      <c r="AB38" s="12">
        <v>0.63619744058500916</v>
      </c>
      <c r="AC38" s="5"/>
    </row>
    <row r="39" spans="1:29" s="6" customFormat="1">
      <c r="A39" s="4">
        <v>1936</v>
      </c>
      <c r="B39" s="12"/>
      <c r="C39" s="12">
        <v>0.93945264759447578</v>
      </c>
      <c r="D39" s="12">
        <v>0.99240894807035918</v>
      </c>
      <c r="E39" s="12">
        <v>0.99611472011456859</v>
      </c>
      <c r="F39" s="12">
        <v>0.99736214748577212</v>
      </c>
      <c r="G39" s="12">
        <v>0.99780229665577402</v>
      </c>
      <c r="H39" s="12"/>
      <c r="I39" s="12">
        <v>0.99827000078058314</v>
      </c>
      <c r="J39" s="12">
        <v>0.99848125716878755</v>
      </c>
      <c r="K39" s="12">
        <v>0.99771470082701907</v>
      </c>
      <c r="L39" s="12">
        <v>0.99696249291812078</v>
      </c>
      <c r="M39" s="12">
        <v>0.99669448657080506</v>
      </c>
      <c r="N39" s="12">
        <v>0.9960903550247342</v>
      </c>
      <c r="O39" s="12">
        <v>0.99473360885251505</v>
      </c>
      <c r="P39" s="12">
        <v>0.99230139377746174</v>
      </c>
      <c r="Q39" s="12">
        <v>0.98923970539633899</v>
      </c>
      <c r="R39" s="12">
        <v>0.98487124695829176</v>
      </c>
      <c r="S39" s="12">
        <v>0.97795490914479233</v>
      </c>
      <c r="T39" s="12">
        <v>0.96789542479089907</v>
      </c>
      <c r="U39" s="12">
        <v>0.95278777121252922</v>
      </c>
      <c r="V39" s="12">
        <v>0.93229296001271289</v>
      </c>
      <c r="W39" s="12">
        <v>0.88469484489645622</v>
      </c>
      <c r="X39" s="12">
        <v>0.84034996063211842</v>
      </c>
      <c r="Y39" s="12">
        <v>0.765320009138861</v>
      </c>
      <c r="Z39" s="12">
        <v>0.6583708329506841</v>
      </c>
      <c r="AA39" s="12">
        <v>0.62408797715977582</v>
      </c>
      <c r="AB39" s="12">
        <v>0.66948218876239451</v>
      </c>
      <c r="AC39" s="5"/>
    </row>
    <row r="40" spans="1:29" s="6" customFormat="1">
      <c r="A40" s="4">
        <v>1937</v>
      </c>
      <c r="B40" s="12"/>
      <c r="C40" s="12">
        <v>0.94043437564858978</v>
      </c>
      <c r="D40" s="12">
        <v>0.9930612069481205</v>
      </c>
      <c r="E40" s="12">
        <v>0.99624340686035917</v>
      </c>
      <c r="F40" s="12">
        <v>0.99748229421357948</v>
      </c>
      <c r="G40" s="12">
        <v>0.99792563158874015</v>
      </c>
      <c r="H40" s="12"/>
      <c r="I40" s="12">
        <v>0.99841647282619361</v>
      </c>
      <c r="J40" s="12">
        <v>0.99859966723344018</v>
      </c>
      <c r="K40" s="12">
        <v>0.99780165548136457</v>
      </c>
      <c r="L40" s="12">
        <v>0.99712646147653672</v>
      </c>
      <c r="M40" s="12">
        <v>0.9968269924965425</v>
      </c>
      <c r="N40" s="12">
        <v>0.99617387219506892</v>
      </c>
      <c r="O40" s="12">
        <v>0.99493812171175755</v>
      </c>
      <c r="P40" s="12">
        <v>0.99269018854838464</v>
      </c>
      <c r="Q40" s="12">
        <v>0.98948690414300089</v>
      </c>
      <c r="R40" s="12">
        <v>0.98509187928303521</v>
      </c>
      <c r="S40" s="12">
        <v>0.97833604720064293</v>
      </c>
      <c r="T40" s="12">
        <v>0.96834069385567956</v>
      </c>
      <c r="U40" s="12">
        <v>0.95370212103961705</v>
      </c>
      <c r="V40" s="12">
        <v>0.93476316755786448</v>
      </c>
      <c r="W40" s="12">
        <v>0.88890657802825324</v>
      </c>
      <c r="X40" s="12">
        <v>0.84469198374723575</v>
      </c>
      <c r="Y40" s="12">
        <v>0.77635245763080241</v>
      </c>
      <c r="Z40" s="12">
        <v>0.68207320331285071</v>
      </c>
      <c r="AA40" s="12">
        <v>0.63191287149058595</v>
      </c>
      <c r="AB40" s="12">
        <v>0.68830689782368126</v>
      </c>
      <c r="AC40" s="5"/>
    </row>
    <row r="41" spans="1:29">
      <c r="A41" s="4">
        <v>1938</v>
      </c>
      <c r="B41" s="12"/>
      <c r="C41" s="12">
        <v>0.94143052451786025</v>
      </c>
      <c r="D41" s="12">
        <v>0.99342317661396562</v>
      </c>
      <c r="E41" s="12">
        <v>0.99663715710864975</v>
      </c>
      <c r="F41" s="12">
        <v>0.99758822242068246</v>
      </c>
      <c r="G41" s="12">
        <v>0.99821365124000827</v>
      </c>
      <c r="H41" s="12"/>
      <c r="I41" s="12">
        <v>0.99860898326924441</v>
      </c>
      <c r="J41" s="12">
        <v>0.99879363134129895</v>
      </c>
      <c r="K41" s="12">
        <v>0.99812344699933719</v>
      </c>
      <c r="L41" s="12">
        <v>0.99757651967989025</v>
      </c>
      <c r="M41" s="12">
        <v>0.99729725385924528</v>
      </c>
      <c r="N41" s="12">
        <v>0.99668964600162691</v>
      </c>
      <c r="O41" s="12">
        <v>0.99557238300555806</v>
      </c>
      <c r="P41" s="12">
        <v>0.99351807100952194</v>
      </c>
      <c r="Q41" s="12">
        <v>0.99052204256868559</v>
      </c>
      <c r="R41" s="12">
        <v>0.98618130882317245</v>
      </c>
      <c r="S41" s="12">
        <v>0.97992318982957038</v>
      </c>
      <c r="T41" s="12">
        <v>0.97035334779434201</v>
      </c>
      <c r="U41" s="12">
        <v>0.95573187204938037</v>
      </c>
      <c r="V41" s="12">
        <v>0.93638551871144349</v>
      </c>
      <c r="W41" s="12">
        <v>0.89514795972975914</v>
      </c>
      <c r="X41" s="12">
        <v>0.85386536704999327</v>
      </c>
      <c r="Y41" s="12">
        <v>0.78765745440872348</v>
      </c>
      <c r="Z41" s="12">
        <v>0.70840176333304528</v>
      </c>
      <c r="AA41" s="12">
        <v>0.68601688564719987</v>
      </c>
      <c r="AB41" s="12">
        <v>0.66283808818080769</v>
      </c>
      <c r="AC41" s="5"/>
    </row>
    <row r="42" spans="1:29" s="6" customFormat="1">
      <c r="A42" s="4">
        <v>1939</v>
      </c>
      <c r="B42" s="12"/>
      <c r="C42" s="12">
        <v>0.94296814157259967</v>
      </c>
      <c r="D42" s="12">
        <v>0.99427272485104645</v>
      </c>
      <c r="E42" s="12">
        <v>0.99701454006699475</v>
      </c>
      <c r="F42" s="12">
        <v>0.99782235766221483</v>
      </c>
      <c r="G42" s="12">
        <v>0.99829881844223745</v>
      </c>
      <c r="H42" s="12"/>
      <c r="I42" s="12">
        <v>0.99873501065146697</v>
      </c>
      <c r="J42" s="12">
        <v>0.99879270049348268</v>
      </c>
      <c r="K42" s="12">
        <v>0.9981911177287619</v>
      </c>
      <c r="L42" s="12">
        <v>0.99771753630325266</v>
      </c>
      <c r="M42" s="12">
        <v>0.99749186771341758</v>
      </c>
      <c r="N42" s="12">
        <v>0.99687417044536675</v>
      </c>
      <c r="O42" s="12">
        <v>0.99574805833341429</v>
      </c>
      <c r="P42" s="12">
        <v>0.99366490333863677</v>
      </c>
      <c r="Q42" s="12">
        <v>0.99030268671112642</v>
      </c>
      <c r="R42" s="12">
        <v>0.98523205918291912</v>
      </c>
      <c r="S42" s="12">
        <v>0.97830179263882744</v>
      </c>
      <c r="T42" s="12">
        <v>0.96956011711804058</v>
      </c>
      <c r="U42" s="12">
        <v>0.95617035492798297</v>
      </c>
      <c r="V42" s="12">
        <v>0.93647945088277773</v>
      </c>
      <c r="W42" s="12">
        <v>0.90306725813109978</v>
      </c>
      <c r="X42" s="12">
        <v>0.86751640157842491</v>
      </c>
      <c r="Y42" s="12">
        <v>0.82433267049612824</v>
      </c>
      <c r="Z42" s="12">
        <v>0.79358319694796209</v>
      </c>
      <c r="AA42" s="12">
        <v>0.79184470760590897</v>
      </c>
      <c r="AB42" s="12">
        <v>0.79125821704532351</v>
      </c>
      <c r="AC42" s="5"/>
    </row>
    <row r="43" spans="1:29" s="6" customFormat="1">
      <c r="A43" s="4">
        <v>1940</v>
      </c>
      <c r="B43" s="12"/>
      <c r="C43" s="12">
        <v>0.94098602605653847</v>
      </c>
      <c r="D43" s="12">
        <v>0.99461372128250092</v>
      </c>
      <c r="E43" s="12">
        <v>0.99716793753054322</v>
      </c>
      <c r="F43" s="12">
        <v>0.99810867670541104</v>
      </c>
      <c r="G43" s="12">
        <v>0.99843574765109189</v>
      </c>
      <c r="H43" s="12"/>
      <c r="I43" s="12">
        <v>0.99878435935323473</v>
      </c>
      <c r="J43" s="12">
        <v>0.99890452654343964</v>
      </c>
      <c r="K43" s="12">
        <v>0.9982995991099326</v>
      </c>
      <c r="L43" s="12">
        <v>0.9977596892149958</v>
      </c>
      <c r="M43" s="12">
        <v>0.99752187487592914</v>
      </c>
      <c r="N43" s="12">
        <v>0.99693945517121996</v>
      </c>
      <c r="O43" s="12">
        <v>0.99587616240276355</v>
      </c>
      <c r="P43" s="12">
        <v>0.99384327359306635</v>
      </c>
      <c r="Q43" s="12">
        <v>0.99047137197664159</v>
      </c>
      <c r="R43" s="12">
        <v>0.98516658974970495</v>
      </c>
      <c r="S43" s="12">
        <v>0.97783486720072332</v>
      </c>
      <c r="T43" s="12">
        <v>0.9687676262681757</v>
      </c>
      <c r="U43" s="12">
        <v>0.95606628193829102</v>
      </c>
      <c r="V43" s="12">
        <v>0.93405363841145128</v>
      </c>
      <c r="W43" s="12">
        <v>0.90379790463241516</v>
      </c>
      <c r="X43" s="12">
        <v>0.86343527111853258</v>
      </c>
      <c r="Y43" s="12">
        <v>0.82071497100905189</v>
      </c>
      <c r="Z43" s="12">
        <v>0.78180127451248527</v>
      </c>
      <c r="AA43" s="12">
        <v>0.77182007745010428</v>
      </c>
      <c r="AB43" s="12">
        <v>0.73744292237442921</v>
      </c>
      <c r="AC43" s="5"/>
    </row>
    <row r="44" spans="1:29" s="6" customFormat="1">
      <c r="A44" s="4">
        <v>1941</v>
      </c>
      <c r="B44" s="12"/>
      <c r="C44" s="12">
        <v>0.94414996236290893</v>
      </c>
      <c r="D44" s="12">
        <v>0.995181211817871</v>
      </c>
      <c r="E44" s="12">
        <v>0.9974285482117432</v>
      </c>
      <c r="F44" s="12">
        <v>0.99820560720143503</v>
      </c>
      <c r="G44" s="12">
        <v>0.9986074284947889</v>
      </c>
      <c r="H44" s="12"/>
      <c r="I44" s="12">
        <v>0.99890193306113184</v>
      </c>
      <c r="J44" s="12">
        <v>0.99896115037844546</v>
      </c>
      <c r="K44" s="12">
        <v>0.99825491537107947</v>
      </c>
      <c r="L44" s="12">
        <v>0.99771977399688105</v>
      </c>
      <c r="M44" s="12">
        <v>0.99757929718757499</v>
      </c>
      <c r="N44" s="12">
        <v>0.99704893650592086</v>
      </c>
      <c r="O44" s="12">
        <v>0.99593892433343745</v>
      </c>
      <c r="P44" s="12">
        <v>0.99401564747021309</v>
      </c>
      <c r="Q44" s="12">
        <v>0.99071695112701252</v>
      </c>
      <c r="R44" s="12">
        <v>0.9856224425659097</v>
      </c>
      <c r="S44" s="12">
        <v>0.97843796066915656</v>
      </c>
      <c r="T44" s="12">
        <v>0.96993776396475206</v>
      </c>
      <c r="U44" s="12">
        <v>0.95748233076646505</v>
      </c>
      <c r="V44" s="12">
        <v>0.93609293196862409</v>
      </c>
      <c r="W44" s="12">
        <v>0.90934580616002658</v>
      </c>
      <c r="X44" s="12">
        <v>0.86581262660075931</v>
      </c>
      <c r="Y44" s="12">
        <v>0.82035090234690844</v>
      </c>
      <c r="Z44" s="12">
        <v>0.79069635274727945</v>
      </c>
      <c r="AA44" s="12">
        <v>0.77670641969043386</v>
      </c>
      <c r="AB44" s="12">
        <v>0.75247524752475248</v>
      </c>
      <c r="AC44" s="5"/>
    </row>
    <row r="45" spans="1:29" s="6" customFormat="1">
      <c r="A45" s="4">
        <v>1942</v>
      </c>
      <c r="B45" s="12"/>
      <c r="C45" s="12">
        <v>0.94654683435641696</v>
      </c>
      <c r="D45" s="12">
        <v>0.99602656138142065</v>
      </c>
      <c r="E45" s="12">
        <v>0.99788947064679812</v>
      </c>
      <c r="F45" s="12">
        <v>0.99835207871785003</v>
      </c>
      <c r="G45" s="12">
        <v>0.99872734792071594</v>
      </c>
      <c r="H45" s="12"/>
      <c r="I45" s="12">
        <v>0.99900107379986147</v>
      </c>
      <c r="J45" s="12">
        <v>0.99904178691042111</v>
      </c>
      <c r="K45" s="12">
        <v>0.99838334334458789</v>
      </c>
      <c r="L45" s="12">
        <v>0.99770973927034112</v>
      </c>
      <c r="M45" s="12">
        <v>0.997711722990968</v>
      </c>
      <c r="N45" s="12">
        <v>0.99715525694556839</v>
      </c>
      <c r="O45" s="12">
        <v>0.99604830009266554</v>
      </c>
      <c r="P45" s="12">
        <v>0.99418430460688423</v>
      </c>
      <c r="Q45" s="12">
        <v>0.99091800454694634</v>
      </c>
      <c r="R45" s="12">
        <v>0.98572886407987426</v>
      </c>
      <c r="S45" s="12">
        <v>0.97871066462643874</v>
      </c>
      <c r="T45" s="12">
        <v>0.97056682895789548</v>
      </c>
      <c r="U45" s="12">
        <v>0.95819654992662595</v>
      </c>
      <c r="V45" s="12">
        <v>0.93809283581930936</v>
      </c>
      <c r="W45" s="12">
        <v>0.91172340899552862</v>
      </c>
      <c r="X45" s="12">
        <v>0.86858613031436338</v>
      </c>
      <c r="Y45" s="12">
        <v>0.82159236774582489</v>
      </c>
      <c r="Z45" s="12">
        <v>0.791479196126323</v>
      </c>
      <c r="AA45" s="12">
        <v>0.76874981302539858</v>
      </c>
      <c r="AB45" s="12">
        <v>0.74802601021830006</v>
      </c>
      <c r="AC45" s="5"/>
    </row>
    <row r="46" spans="1:29" s="6" customFormat="1">
      <c r="A46" s="4">
        <v>1943</v>
      </c>
      <c r="B46" s="12"/>
      <c r="C46" s="12">
        <v>0.94704761152707184</v>
      </c>
      <c r="D46" s="12">
        <v>0.9957767775533104</v>
      </c>
      <c r="E46" s="12">
        <v>0.99766592352571615</v>
      </c>
      <c r="F46" s="12">
        <v>0.99834959722372407</v>
      </c>
      <c r="G46" s="12">
        <v>0.99874388522945357</v>
      </c>
      <c r="H46" s="12"/>
      <c r="I46" s="12">
        <v>0.9989632018815946</v>
      </c>
      <c r="J46" s="12">
        <v>0.99901086154703411</v>
      </c>
      <c r="K46" s="12">
        <v>0.99828753912305046</v>
      </c>
      <c r="L46" s="12">
        <v>0.99739604366954338</v>
      </c>
      <c r="M46" s="12">
        <v>0.99771938224945877</v>
      </c>
      <c r="N46" s="12">
        <v>0.99730504117637975</v>
      </c>
      <c r="O46" s="12">
        <v>0.99619138442176225</v>
      </c>
      <c r="P46" s="12">
        <v>0.99426576449256443</v>
      </c>
      <c r="Q46" s="12">
        <v>0.99109371440318361</v>
      </c>
      <c r="R46" s="12">
        <v>0.9856048745774515</v>
      </c>
      <c r="S46" s="12">
        <v>0.97845409830851116</v>
      </c>
      <c r="T46" s="12">
        <v>0.97014280911826789</v>
      </c>
      <c r="U46" s="12">
        <v>0.95783914024848127</v>
      </c>
      <c r="V46" s="12">
        <v>0.93526432038634999</v>
      </c>
      <c r="W46" s="12">
        <v>0.90640259637457454</v>
      </c>
      <c r="X46" s="12">
        <v>0.85968393330068094</v>
      </c>
      <c r="Y46" s="12">
        <v>0.79917865840309454</v>
      </c>
      <c r="Z46" s="12">
        <v>0.75935198119133884</v>
      </c>
      <c r="AA46" s="12">
        <v>0.75401358096865578</v>
      </c>
      <c r="AB46" s="12">
        <v>0.73530100726165382</v>
      </c>
      <c r="AC46" s="5"/>
    </row>
    <row r="47" spans="1:29" s="6" customFormat="1">
      <c r="A47" s="4">
        <v>1944</v>
      </c>
      <c r="B47" s="12"/>
      <c r="C47" s="12">
        <v>0.95362119819055158</v>
      </c>
      <c r="D47" s="12">
        <v>0.99605869264954305</v>
      </c>
      <c r="E47" s="12">
        <v>0.99785066232558595</v>
      </c>
      <c r="F47" s="12">
        <v>0.998504697059447</v>
      </c>
      <c r="G47" s="12">
        <v>0.99888087389983771</v>
      </c>
      <c r="H47" s="12"/>
      <c r="I47" s="12">
        <v>0.99899525500828645</v>
      </c>
      <c r="J47" s="12">
        <v>0.99902733914662711</v>
      </c>
      <c r="K47" s="12">
        <v>0.99835467890112706</v>
      </c>
      <c r="L47" s="12">
        <v>0.99768273356686465</v>
      </c>
      <c r="M47" s="12">
        <v>0.99801402763302804</v>
      </c>
      <c r="N47" s="12">
        <v>0.99755350189241487</v>
      </c>
      <c r="O47" s="12">
        <v>0.99643260103415476</v>
      </c>
      <c r="P47" s="12">
        <v>0.99454002858565238</v>
      </c>
      <c r="Q47" s="12">
        <v>0.99159944028740399</v>
      </c>
      <c r="R47" s="12">
        <v>0.98638468545777402</v>
      </c>
      <c r="S47" s="12">
        <v>0.9792238130303268</v>
      </c>
      <c r="T47" s="12">
        <v>0.97129199828938051</v>
      </c>
      <c r="U47" s="12">
        <v>0.95966090296398876</v>
      </c>
      <c r="V47" s="12">
        <v>0.93818355262746167</v>
      </c>
      <c r="W47" s="12">
        <v>0.90976177584602591</v>
      </c>
      <c r="X47" s="12">
        <v>0.86852187627770649</v>
      </c>
      <c r="Y47" s="12">
        <v>0.80931326156394179</v>
      </c>
      <c r="Z47" s="12">
        <v>0.7763108874628103</v>
      </c>
      <c r="AA47" s="12">
        <v>0.76445138805432034</v>
      </c>
      <c r="AB47" s="12">
        <v>0.71172022684310021</v>
      </c>
      <c r="AC47" s="5"/>
    </row>
    <row r="48" spans="1:29" s="6" customFormat="1">
      <c r="A48" s="4">
        <v>1945</v>
      </c>
      <c r="B48" s="12"/>
      <c r="C48" s="12">
        <v>0.95846863877829058</v>
      </c>
      <c r="D48" s="12">
        <v>0.99681403349338493</v>
      </c>
      <c r="E48" s="12">
        <v>0.99805112888501202</v>
      </c>
      <c r="F48" s="12">
        <v>0.99857563787477799</v>
      </c>
      <c r="G48" s="12">
        <v>0.99886586077792505</v>
      </c>
      <c r="H48" s="12"/>
      <c r="I48" s="12">
        <v>0.99906200257361777</v>
      </c>
      <c r="J48" s="12">
        <v>0.99907155089417232</v>
      </c>
      <c r="K48" s="12">
        <v>0.99845411847818644</v>
      </c>
      <c r="L48" s="12">
        <v>0.99809679581112876</v>
      </c>
      <c r="M48" s="12">
        <v>0.99814072280788291</v>
      </c>
      <c r="N48" s="12">
        <v>0.99761326949833762</v>
      </c>
      <c r="O48" s="12">
        <v>0.99647756022528333</v>
      </c>
      <c r="P48" s="12">
        <v>0.9944967526084032</v>
      </c>
      <c r="Q48" s="12">
        <v>0.99165354600069489</v>
      </c>
      <c r="R48" s="12">
        <v>0.98657560302881575</v>
      </c>
      <c r="S48" s="12">
        <v>0.97935715572575099</v>
      </c>
      <c r="T48" s="12">
        <v>0.97155035479213525</v>
      </c>
      <c r="U48" s="12">
        <v>0.9601955517405536</v>
      </c>
      <c r="V48" s="12">
        <v>0.93951380970895271</v>
      </c>
      <c r="W48" s="12">
        <v>0.90954990198652363</v>
      </c>
      <c r="X48" s="12">
        <v>0.87191839183918396</v>
      </c>
      <c r="Y48" s="12">
        <v>0.80478179278897921</v>
      </c>
      <c r="Z48" s="12">
        <v>0.77305959198514418</v>
      </c>
      <c r="AA48" s="12">
        <v>0.75415882574331949</v>
      </c>
      <c r="AB48" s="12">
        <v>0.70083432657926115</v>
      </c>
      <c r="AC48" s="5"/>
    </row>
    <row r="49" spans="1:30" s="6" customFormat="1">
      <c r="A49" s="4">
        <v>1946</v>
      </c>
      <c r="B49" s="12"/>
      <c r="C49" s="12">
        <v>0.95690018392700449</v>
      </c>
      <c r="D49" s="12">
        <v>0.99728381218347428</v>
      </c>
      <c r="E49" s="12">
        <v>0.99833514027136905</v>
      </c>
      <c r="F49" s="12">
        <v>0.99862186611352211</v>
      </c>
      <c r="G49" s="12">
        <v>0.99899337647889264</v>
      </c>
      <c r="H49" s="12"/>
      <c r="I49" s="12">
        <v>0.99914349800944557</v>
      </c>
      <c r="J49" s="12">
        <v>0.9991651104786996</v>
      </c>
      <c r="K49" s="12">
        <v>0.99856176682878994</v>
      </c>
      <c r="L49" s="12">
        <v>0.99796665449804789</v>
      </c>
      <c r="M49" s="12">
        <v>0.998078924936038</v>
      </c>
      <c r="N49" s="12">
        <v>0.99761750582921394</v>
      </c>
      <c r="O49" s="12">
        <v>0.99661811837434278</v>
      </c>
      <c r="P49" s="12">
        <v>0.99484164670105635</v>
      </c>
      <c r="Q49" s="12">
        <v>0.99206440673032714</v>
      </c>
      <c r="R49" s="12">
        <v>0.98700030845891273</v>
      </c>
      <c r="S49" s="12">
        <v>0.98038407943642436</v>
      </c>
      <c r="T49" s="12">
        <v>0.9723745924394841</v>
      </c>
      <c r="U49" s="12">
        <v>0.96146302435838771</v>
      </c>
      <c r="V49" s="12">
        <v>0.94133163958173327</v>
      </c>
      <c r="W49" s="12">
        <v>0.91051526658639748</v>
      </c>
      <c r="X49" s="12">
        <v>0.87389743015317323</v>
      </c>
      <c r="Y49" s="12">
        <v>0.80154086016812998</v>
      </c>
      <c r="Z49" s="12">
        <v>0.75886823889991661</v>
      </c>
      <c r="AA49" s="12">
        <v>0.72737696508856098</v>
      </c>
      <c r="AB49" s="12">
        <v>0.74747474747474751</v>
      </c>
      <c r="AC49" s="5"/>
    </row>
    <row r="50" spans="1:30" s="6" customFormat="1">
      <c r="A50" s="4">
        <v>1947</v>
      </c>
      <c r="B50" s="12"/>
      <c r="C50" s="12">
        <v>0.95630071072102218</v>
      </c>
      <c r="D50" s="12">
        <v>0.9976867335916163</v>
      </c>
      <c r="E50" s="12">
        <v>0.99852271236987622</v>
      </c>
      <c r="F50" s="12">
        <v>0.99885622235698523</v>
      </c>
      <c r="G50" s="12">
        <v>0.99908174563020646</v>
      </c>
      <c r="H50" s="12"/>
      <c r="I50" s="12">
        <v>0.99925993472212515</v>
      </c>
      <c r="J50" s="12">
        <v>0.99929071908261757</v>
      </c>
      <c r="K50" s="12">
        <v>0.99865713776418208</v>
      </c>
      <c r="L50" s="12">
        <v>0.99811956459104556</v>
      </c>
      <c r="M50" s="12">
        <v>0.99816601889973533</v>
      </c>
      <c r="N50" s="12">
        <v>0.9977657066725335</v>
      </c>
      <c r="O50" s="12">
        <v>0.99671813739524961</v>
      </c>
      <c r="P50" s="12">
        <v>0.99477567536874778</v>
      </c>
      <c r="Q50" s="12">
        <v>0.99210881125206629</v>
      </c>
      <c r="R50" s="12">
        <v>0.98702191918333171</v>
      </c>
      <c r="S50" s="12">
        <v>0.98000377812540307</v>
      </c>
      <c r="T50" s="12">
        <v>0.9716339110828377</v>
      </c>
      <c r="U50" s="12">
        <v>0.96030848229743782</v>
      </c>
      <c r="V50" s="12">
        <v>0.93904302352174629</v>
      </c>
      <c r="W50" s="12">
        <v>0.90683499660637623</v>
      </c>
      <c r="X50" s="12">
        <v>0.86676707340940662</v>
      </c>
      <c r="Y50" s="12">
        <v>0.78685532409153314</v>
      </c>
      <c r="Z50" s="12">
        <v>0.74709582812496023</v>
      </c>
      <c r="AA50" s="12">
        <v>0.71212144120715459</v>
      </c>
      <c r="AB50" s="12">
        <v>0.70880854161611273</v>
      </c>
      <c r="AC50" s="5"/>
    </row>
    <row r="51" spans="1:30" s="6" customFormat="1">
      <c r="A51" s="4">
        <v>1948</v>
      </c>
      <c r="B51" s="12"/>
      <c r="C51" s="12">
        <v>0.96112370913237244</v>
      </c>
      <c r="D51" s="12">
        <v>0.99729993438237108</v>
      </c>
      <c r="E51" s="12">
        <v>0.99866540415677485</v>
      </c>
      <c r="F51" s="12">
        <v>0.99891871072849114</v>
      </c>
      <c r="G51" s="12">
        <v>0.99912500472318522</v>
      </c>
      <c r="H51" s="12"/>
      <c r="I51" s="12">
        <v>0.99926321146312702</v>
      </c>
      <c r="J51" s="12">
        <v>0.99929540351127366</v>
      </c>
      <c r="K51" s="12">
        <v>0.99870458365559311</v>
      </c>
      <c r="L51" s="12">
        <v>0.99818245699101682</v>
      </c>
      <c r="M51" s="12">
        <v>0.99827556606999435</v>
      </c>
      <c r="N51" s="12">
        <v>0.99788219274202627</v>
      </c>
      <c r="O51" s="12">
        <v>0.99686843855047536</v>
      </c>
      <c r="P51" s="12">
        <v>0.99494716198969368</v>
      </c>
      <c r="Q51" s="12">
        <v>0.99235075665224015</v>
      </c>
      <c r="R51" s="12">
        <v>0.98738388015470613</v>
      </c>
      <c r="S51" s="12">
        <v>0.98061614182493473</v>
      </c>
      <c r="T51" s="12">
        <v>0.9722262154686403</v>
      </c>
      <c r="U51" s="12">
        <v>0.9606380507564577</v>
      </c>
      <c r="V51" s="12">
        <v>0.94002395906348091</v>
      </c>
      <c r="W51" s="12">
        <v>0.90720958466089474</v>
      </c>
      <c r="X51" s="12">
        <v>0.86417571543019578</v>
      </c>
      <c r="Y51" s="12">
        <v>0.78485774288324084</v>
      </c>
      <c r="Z51" s="12">
        <v>0.73177236952893776</v>
      </c>
      <c r="AA51" s="12">
        <v>0.7028607794411782</v>
      </c>
      <c r="AB51" s="12">
        <v>0.68046033300685616</v>
      </c>
      <c r="AC51" s="5"/>
    </row>
    <row r="52" spans="1:30" s="6" customFormat="1">
      <c r="A52" s="4">
        <v>1949</v>
      </c>
      <c r="B52" s="12"/>
      <c r="C52" s="12">
        <v>0.96405022587383316</v>
      </c>
      <c r="D52" s="12">
        <v>0.9976817006176586</v>
      </c>
      <c r="E52" s="12">
        <v>0.99842044028178822</v>
      </c>
      <c r="F52" s="12">
        <v>0.99905374164840122</v>
      </c>
      <c r="G52" s="12">
        <v>0.99923305391233086</v>
      </c>
      <c r="H52" s="12"/>
      <c r="I52" s="12">
        <v>0.99927340687650501</v>
      </c>
      <c r="J52" s="12">
        <v>0.99930202871725093</v>
      </c>
      <c r="K52" s="12">
        <v>0.99876108458991109</v>
      </c>
      <c r="L52" s="12">
        <v>0.99833962240241425</v>
      </c>
      <c r="M52" s="12">
        <v>0.99836527050104351</v>
      </c>
      <c r="N52" s="12">
        <v>0.99804302575402859</v>
      </c>
      <c r="O52" s="12">
        <v>0.99696269770656942</v>
      </c>
      <c r="P52" s="12">
        <v>0.99513757343341636</v>
      </c>
      <c r="Q52" s="12">
        <v>0.99251953171389884</v>
      </c>
      <c r="R52" s="12">
        <v>0.98811518945969368</v>
      </c>
      <c r="S52" s="12">
        <v>0.98122547894059042</v>
      </c>
      <c r="T52" s="12">
        <v>0.97242363455297898</v>
      </c>
      <c r="U52" s="12">
        <v>0.96091718251424318</v>
      </c>
      <c r="V52" s="12">
        <v>0.94067502060187091</v>
      </c>
      <c r="W52" s="12">
        <v>0.90711127279148429</v>
      </c>
      <c r="X52" s="12">
        <v>0.86085816374829049</v>
      </c>
      <c r="Y52" s="12">
        <v>0.78981717592404366</v>
      </c>
      <c r="Z52" s="12">
        <v>0.72426034616623258</v>
      </c>
      <c r="AA52" s="12">
        <v>0.67837456152339293</v>
      </c>
      <c r="AB52" s="12">
        <v>0.66518408697800846</v>
      </c>
      <c r="AC52" s="5"/>
    </row>
    <row r="53" spans="1:30" s="6" customFormat="1">
      <c r="A53" s="4">
        <v>1950</v>
      </c>
      <c r="B53" s="12"/>
      <c r="C53" s="12">
        <v>0.96818173613604142</v>
      </c>
      <c r="D53" s="12">
        <v>0.99793804408477205</v>
      </c>
      <c r="E53" s="12">
        <v>0.9987249616764049</v>
      </c>
      <c r="F53" s="12">
        <v>0.99891879325994137</v>
      </c>
      <c r="G53" s="12">
        <v>0.99931740372575217</v>
      </c>
      <c r="H53" s="12"/>
      <c r="I53" s="12">
        <v>0.99936051087147582</v>
      </c>
      <c r="J53" s="12">
        <v>0.99935400655144047</v>
      </c>
      <c r="K53" s="12">
        <v>0.99877082596837152</v>
      </c>
      <c r="L53" s="12">
        <v>0.99837089671846679</v>
      </c>
      <c r="M53" s="12">
        <v>0.99837989049533382</v>
      </c>
      <c r="N53" s="12">
        <v>0.99807962563598307</v>
      </c>
      <c r="O53" s="12">
        <v>0.99712286044775023</v>
      </c>
      <c r="P53" s="12">
        <v>0.99522249171480526</v>
      </c>
      <c r="Q53" s="12">
        <v>0.99269218606102672</v>
      </c>
      <c r="R53" s="12">
        <v>0.98843439326868698</v>
      </c>
      <c r="S53" s="12">
        <v>0.98170811494589694</v>
      </c>
      <c r="T53" s="12">
        <v>0.97305688119983147</v>
      </c>
      <c r="U53" s="12">
        <v>0.9605551510191046</v>
      </c>
      <c r="V53" s="12">
        <v>0.94027376268757612</v>
      </c>
      <c r="W53" s="12">
        <v>0.90784102667531874</v>
      </c>
      <c r="X53" s="12">
        <v>0.85488741950426439</v>
      </c>
      <c r="Y53" s="12">
        <v>0.78336481511125344</v>
      </c>
      <c r="Z53" s="12">
        <v>0.70452972010681436</v>
      </c>
      <c r="AA53" s="12">
        <v>0.67021762288844933</v>
      </c>
      <c r="AB53" s="12">
        <v>0.62718204488778051</v>
      </c>
      <c r="AC53" s="5"/>
    </row>
    <row r="54" spans="1:30" s="6" customFormat="1">
      <c r="A54" s="4">
        <v>1951</v>
      </c>
      <c r="B54" s="12"/>
      <c r="C54" s="12">
        <v>0.96828444814063663</v>
      </c>
      <c r="D54" s="12">
        <v>0.99799014976901934</v>
      </c>
      <c r="E54" s="12">
        <v>0.99870066446751482</v>
      </c>
      <c r="F54" s="12">
        <v>0.99900616677320164</v>
      </c>
      <c r="G54" s="12">
        <v>0.99910631068253464</v>
      </c>
      <c r="H54" s="12"/>
      <c r="I54" s="12">
        <v>0.99936563160234659</v>
      </c>
      <c r="J54" s="12">
        <v>0.99937172402264163</v>
      </c>
      <c r="K54" s="12">
        <v>0.99879000866495982</v>
      </c>
      <c r="L54" s="12">
        <v>0.99839565567194533</v>
      </c>
      <c r="M54" s="12">
        <v>0.99835171205047779</v>
      </c>
      <c r="N54" s="12">
        <v>0.99803076319988493</v>
      </c>
      <c r="O54" s="12">
        <v>0.99715354418104252</v>
      </c>
      <c r="P54" s="12">
        <v>0.99519416821577389</v>
      </c>
      <c r="Q54" s="12">
        <v>0.99275933376254555</v>
      </c>
      <c r="R54" s="12">
        <v>0.98841929259031736</v>
      </c>
      <c r="S54" s="12">
        <v>0.98142882538311338</v>
      </c>
      <c r="T54" s="12">
        <v>0.97310174978716157</v>
      </c>
      <c r="U54" s="12">
        <v>0.96015191043211967</v>
      </c>
      <c r="V54" s="12">
        <v>0.94085911152995361</v>
      </c>
      <c r="W54" s="12">
        <v>0.90785350640647022</v>
      </c>
      <c r="X54" s="12">
        <v>0.85639963157514754</v>
      </c>
      <c r="Y54" s="12">
        <v>0.7866535759212101</v>
      </c>
      <c r="Z54" s="12">
        <v>0.69758074070563703</v>
      </c>
      <c r="AA54" s="12">
        <v>0.64738861020950134</v>
      </c>
      <c r="AB54" s="12">
        <v>0.6946107784431137</v>
      </c>
      <c r="AC54" s="5"/>
    </row>
    <row r="55" spans="1:30" s="8" customFormat="1">
      <c r="A55" s="4">
        <v>1952</v>
      </c>
      <c r="B55" s="12"/>
      <c r="C55" s="12">
        <v>0.96866231737384256</v>
      </c>
      <c r="D55" s="12">
        <v>0.99797200050294388</v>
      </c>
      <c r="E55" s="12">
        <v>0.9986939683238959</v>
      </c>
      <c r="F55" s="12">
        <v>0.9989953602491507</v>
      </c>
      <c r="G55" s="12">
        <v>0.99915198421030793</v>
      </c>
      <c r="H55" s="12"/>
      <c r="I55" s="12">
        <v>0.99933410246149523</v>
      </c>
      <c r="J55" s="12">
        <v>0.99938074243359032</v>
      </c>
      <c r="K55" s="12">
        <v>0.99874612195490531</v>
      </c>
      <c r="L55" s="12">
        <v>0.9984283593483273</v>
      </c>
      <c r="M55" s="12">
        <v>0.9983427010064182</v>
      </c>
      <c r="N55" s="12">
        <v>0.99807183597456228</v>
      </c>
      <c r="O55" s="12">
        <v>0.99726667258061208</v>
      </c>
      <c r="P55" s="12">
        <v>0.99533782537008708</v>
      </c>
      <c r="Q55" s="12">
        <v>0.99267938261390698</v>
      </c>
      <c r="R55" s="12">
        <v>0.98860242526563102</v>
      </c>
      <c r="S55" s="12">
        <v>0.98157452174246806</v>
      </c>
      <c r="T55" s="12">
        <v>0.972749169212628</v>
      </c>
      <c r="U55" s="12">
        <v>0.96024550486711635</v>
      </c>
      <c r="V55" s="12">
        <v>0.94233413305839064</v>
      </c>
      <c r="W55" s="12">
        <v>0.90942422806675272</v>
      </c>
      <c r="X55" s="12">
        <v>0.85868766893071746</v>
      </c>
      <c r="Y55" s="12">
        <v>0.79512705548118578</v>
      </c>
      <c r="Z55" s="12">
        <v>0.71145885456944002</v>
      </c>
      <c r="AA55" s="12">
        <v>0.63567335243553003</v>
      </c>
      <c r="AB55" s="12">
        <v>0.74958402662229617</v>
      </c>
      <c r="AC55" s="5"/>
      <c r="AD55" s="6"/>
    </row>
    <row r="56" spans="1:30" s="8" customFormat="1">
      <c r="A56" s="4">
        <v>1953</v>
      </c>
      <c r="B56" s="12"/>
      <c r="C56" s="12">
        <v>0.96930230519216198</v>
      </c>
      <c r="D56" s="12">
        <v>0.99805579451886439</v>
      </c>
      <c r="E56" s="12">
        <v>0.99880852894187044</v>
      </c>
      <c r="F56" s="12">
        <v>0.99906599483839253</v>
      </c>
      <c r="G56" s="12">
        <v>0.99924173528327398</v>
      </c>
      <c r="H56" s="12"/>
      <c r="I56" s="12">
        <v>0.9993764866175554</v>
      </c>
      <c r="J56" s="12">
        <v>0.99940215757543782</v>
      </c>
      <c r="K56" s="12">
        <v>0.99881065012846748</v>
      </c>
      <c r="L56" s="12">
        <v>0.99843825451610868</v>
      </c>
      <c r="M56" s="12">
        <v>0.9984162015087833</v>
      </c>
      <c r="N56" s="12">
        <v>0.99813008127033775</v>
      </c>
      <c r="O56" s="12">
        <v>0.99738069824152586</v>
      </c>
      <c r="P56" s="12">
        <v>0.99542865068408914</v>
      </c>
      <c r="Q56" s="12">
        <v>0.99272390439199198</v>
      </c>
      <c r="R56" s="12">
        <v>0.98887477547112368</v>
      </c>
      <c r="S56" s="12">
        <v>0.98191729232961489</v>
      </c>
      <c r="T56" s="12">
        <v>0.97238298598055806</v>
      </c>
      <c r="U56" s="12">
        <v>0.95980518978193685</v>
      </c>
      <c r="V56" s="12">
        <v>0.94226724811954621</v>
      </c>
      <c r="W56" s="12">
        <v>0.90884263627785444</v>
      </c>
      <c r="X56" s="12">
        <v>0.85782293285502798</v>
      </c>
      <c r="Y56" s="12">
        <v>0.78856285447144914</v>
      </c>
      <c r="Z56" s="12">
        <v>0.70177288604758448</v>
      </c>
      <c r="AA56" s="12">
        <v>0.65246212121212122</v>
      </c>
      <c r="AB56" s="12">
        <v>0.77318116975748929</v>
      </c>
      <c r="AC56" s="5"/>
    </row>
    <row r="57" spans="1:30" s="6" customFormat="1">
      <c r="A57" s="4">
        <v>1954</v>
      </c>
      <c r="B57" s="12"/>
      <c r="C57" s="12">
        <v>0.97072848518822219</v>
      </c>
      <c r="D57" s="12">
        <v>0.99823148670868755</v>
      </c>
      <c r="E57" s="12">
        <v>0.99889422526241345</v>
      </c>
      <c r="F57" s="12">
        <v>0.99915871544321544</v>
      </c>
      <c r="G57" s="12">
        <v>0.99931849898493574</v>
      </c>
      <c r="H57" s="12"/>
      <c r="I57" s="12">
        <v>0.99941666237431503</v>
      </c>
      <c r="J57" s="12">
        <v>0.99946064533057344</v>
      </c>
      <c r="K57" s="12">
        <v>0.99891286564865012</v>
      </c>
      <c r="L57" s="12">
        <v>0.99852946005792242</v>
      </c>
      <c r="M57" s="12">
        <v>0.99847105847675921</v>
      </c>
      <c r="N57" s="12">
        <v>0.99819047519173887</v>
      </c>
      <c r="O57" s="12">
        <v>0.99750829871583302</v>
      </c>
      <c r="P57" s="12">
        <v>0.99579908638207093</v>
      </c>
      <c r="Q57" s="12">
        <v>0.99298533020596158</v>
      </c>
      <c r="R57" s="12">
        <v>0.9892966184355575</v>
      </c>
      <c r="S57" s="12">
        <v>0.98297530351652795</v>
      </c>
      <c r="T57" s="12">
        <v>0.97345258315021599</v>
      </c>
      <c r="U57" s="12">
        <v>0.96070445982366126</v>
      </c>
      <c r="V57" s="12">
        <v>0.94362685259858448</v>
      </c>
      <c r="W57" s="12">
        <v>0.91212164914644478</v>
      </c>
      <c r="X57" s="12">
        <v>0.86450653393880506</v>
      </c>
      <c r="Y57" s="12">
        <v>0.79839303073758383</v>
      </c>
      <c r="Z57" s="12">
        <v>0.71790508200557346</v>
      </c>
      <c r="AA57" s="12">
        <v>0.65530832803560068</v>
      </c>
      <c r="AB57" s="12">
        <v>0.81273408239700373</v>
      </c>
      <c r="AC57" s="5"/>
    </row>
    <row r="58" spans="1:30" s="8" customFormat="1">
      <c r="A58" s="4">
        <v>1955</v>
      </c>
      <c r="B58" s="12"/>
      <c r="C58" s="12">
        <v>0.97148285888891495</v>
      </c>
      <c r="D58" s="12">
        <v>0.99828212324439003</v>
      </c>
      <c r="E58" s="12">
        <v>0.99895353220892202</v>
      </c>
      <c r="F58" s="12">
        <v>0.99914791881854681</v>
      </c>
      <c r="G58" s="12">
        <v>0.99936615654591687</v>
      </c>
      <c r="H58" s="12"/>
      <c r="I58" s="12">
        <v>0.99942193375784005</v>
      </c>
      <c r="J58" s="12">
        <v>0.99946887279013696</v>
      </c>
      <c r="K58" s="12">
        <v>0.99887762231594968</v>
      </c>
      <c r="L58" s="12">
        <v>0.9984503290189114</v>
      </c>
      <c r="M58" s="12">
        <v>0.99846598165950196</v>
      </c>
      <c r="N58" s="12">
        <v>0.99822531983067098</v>
      </c>
      <c r="O58" s="12">
        <v>0.99750017882686204</v>
      </c>
      <c r="P58" s="12">
        <v>0.99583164196356189</v>
      </c>
      <c r="Q58" s="12">
        <v>0.99301868511625069</v>
      </c>
      <c r="R58" s="12">
        <v>0.98926946664446003</v>
      </c>
      <c r="S58" s="12">
        <v>0.98298640311566576</v>
      </c>
      <c r="T58" s="12">
        <v>0.97338129684481312</v>
      </c>
      <c r="U58" s="12">
        <v>0.96033841893398353</v>
      </c>
      <c r="V58" s="12">
        <v>0.94242640576838588</v>
      </c>
      <c r="W58" s="12">
        <v>0.90933971452269691</v>
      </c>
      <c r="X58" s="12">
        <v>0.86013352794896747</v>
      </c>
      <c r="Y58" s="12">
        <v>0.78831800256108076</v>
      </c>
      <c r="Z58" s="12">
        <v>0.71007883115275083</v>
      </c>
      <c r="AA58" s="12">
        <v>0.63270905403793387</v>
      </c>
      <c r="AB58" s="12">
        <v>0.79633740288568255</v>
      </c>
      <c r="AC58" s="5"/>
    </row>
    <row r="59" spans="1:30" s="6" customFormat="1">
      <c r="A59" s="4">
        <v>1956</v>
      </c>
      <c r="B59" s="12"/>
      <c r="C59" s="12">
        <v>0.97185274537186195</v>
      </c>
      <c r="D59" s="12">
        <v>0.99836594922573552</v>
      </c>
      <c r="E59" s="12">
        <v>0.99895411349220031</v>
      </c>
      <c r="F59" s="12">
        <v>0.99921029692894225</v>
      </c>
      <c r="G59" s="12">
        <v>0.99934132653076213</v>
      </c>
      <c r="H59" s="12"/>
      <c r="I59" s="12">
        <v>0.99944876101086633</v>
      </c>
      <c r="J59" s="12">
        <v>0.9994896107549891</v>
      </c>
      <c r="K59" s="12">
        <v>0.99887326416833722</v>
      </c>
      <c r="L59" s="12">
        <v>0.99840273641244837</v>
      </c>
      <c r="M59" s="12">
        <v>0.99848873164754093</v>
      </c>
      <c r="N59" s="12">
        <v>0.99822608126039647</v>
      </c>
      <c r="O59" s="12">
        <v>0.99757194946532712</v>
      </c>
      <c r="P59" s="12">
        <v>0.99585572712661752</v>
      </c>
      <c r="Q59" s="12">
        <v>0.99299970718324371</v>
      </c>
      <c r="R59" s="12">
        <v>0.98930795941973393</v>
      </c>
      <c r="S59" s="12">
        <v>0.98292073693943116</v>
      </c>
      <c r="T59" s="12">
        <v>0.97240902335774948</v>
      </c>
      <c r="U59" s="12">
        <v>0.95984915175721652</v>
      </c>
      <c r="V59" s="12">
        <v>0.94215617733497847</v>
      </c>
      <c r="W59" s="12">
        <v>0.90963661438427601</v>
      </c>
      <c r="X59" s="12">
        <v>0.85876798116583064</v>
      </c>
      <c r="Y59" s="12">
        <v>0.78428597675123024</v>
      </c>
      <c r="Z59" s="12">
        <v>0.70276474698073654</v>
      </c>
      <c r="AA59" s="12">
        <v>0.63134328358208958</v>
      </c>
      <c r="AB59" s="12">
        <v>0.80369630369630374</v>
      </c>
      <c r="AC59" s="5"/>
    </row>
    <row r="60" spans="1:30" s="6" customFormat="1">
      <c r="A60" s="4">
        <v>1957</v>
      </c>
      <c r="B60" s="12"/>
      <c r="C60" s="12">
        <v>0.9716734315766129</v>
      </c>
      <c r="D60" s="12">
        <v>0.99833443415498735</v>
      </c>
      <c r="E60" s="12">
        <v>0.99895294052580574</v>
      </c>
      <c r="F60" s="12">
        <v>0.99922686703647712</v>
      </c>
      <c r="G60" s="12">
        <v>0.99935427471585914</v>
      </c>
      <c r="H60" s="12"/>
      <c r="I60" s="12">
        <v>0.99944561197241244</v>
      </c>
      <c r="J60" s="12">
        <v>0.99946565007372301</v>
      </c>
      <c r="K60" s="12">
        <v>0.99881569563498751</v>
      </c>
      <c r="L60" s="12">
        <v>0.99843691858634009</v>
      </c>
      <c r="M60" s="12">
        <v>0.99851623427496872</v>
      </c>
      <c r="N60" s="12">
        <v>0.99822049100775456</v>
      </c>
      <c r="O60" s="12">
        <v>0.99747614777506177</v>
      </c>
      <c r="P60" s="12">
        <v>0.99577144173110477</v>
      </c>
      <c r="Q60" s="12">
        <v>0.99298800067710324</v>
      </c>
      <c r="R60" s="12">
        <v>0.9888115613631635</v>
      </c>
      <c r="S60" s="12">
        <v>0.98277540544726416</v>
      </c>
      <c r="T60" s="12">
        <v>0.97237387559551736</v>
      </c>
      <c r="U60" s="12">
        <v>0.95824530187964096</v>
      </c>
      <c r="V60" s="12">
        <v>0.94045933730492981</v>
      </c>
      <c r="W60" s="12">
        <v>0.90986331766057027</v>
      </c>
      <c r="X60" s="12">
        <v>0.85815687595290613</v>
      </c>
      <c r="Y60" s="12">
        <v>0.78056764373214738</v>
      </c>
      <c r="Z60" s="12">
        <v>0.69071052986382631</v>
      </c>
      <c r="AA60" s="12">
        <v>0.60065521915951203</v>
      </c>
      <c r="AB60" s="12">
        <v>0.80108991825613085</v>
      </c>
      <c r="AC60" s="5"/>
    </row>
    <row r="61" spans="1:30" s="6" customFormat="1">
      <c r="A61" s="4">
        <v>1958</v>
      </c>
      <c r="B61" s="12"/>
      <c r="C61" s="12">
        <v>0.97222499189869627</v>
      </c>
      <c r="D61" s="12">
        <v>0.99837574823698028</v>
      </c>
      <c r="E61" s="12">
        <v>0.998935244450604</v>
      </c>
      <c r="F61" s="12">
        <v>0.9991681775681126</v>
      </c>
      <c r="G61" s="12">
        <v>0.99935372478181428</v>
      </c>
      <c r="H61" s="12"/>
      <c r="I61" s="12">
        <v>0.99947355954373329</v>
      </c>
      <c r="J61" s="12">
        <v>0.99948625977146399</v>
      </c>
      <c r="K61" s="12">
        <v>0.99885642279837672</v>
      </c>
      <c r="L61" s="12">
        <v>0.99845409771825966</v>
      </c>
      <c r="M61" s="12">
        <v>0.9985703224741338</v>
      </c>
      <c r="N61" s="12">
        <v>0.99826436614931713</v>
      </c>
      <c r="O61" s="12">
        <v>0.99751175948659909</v>
      </c>
      <c r="P61" s="12">
        <v>0.99588538346494415</v>
      </c>
      <c r="Q61" s="12">
        <v>0.99307440608765318</v>
      </c>
      <c r="R61" s="12">
        <v>0.98870008118573527</v>
      </c>
      <c r="S61" s="12">
        <v>0.98305980691971617</v>
      </c>
      <c r="T61" s="12">
        <v>0.97311325832167217</v>
      </c>
      <c r="U61" s="12">
        <v>0.95886677445996715</v>
      </c>
      <c r="V61" s="12">
        <v>0.94097707173289435</v>
      </c>
      <c r="W61" s="12">
        <v>0.91011786785469984</v>
      </c>
      <c r="X61" s="12">
        <v>0.85856962906195222</v>
      </c>
      <c r="Y61" s="12">
        <v>0.78450892651197124</v>
      </c>
      <c r="Z61" s="12">
        <v>0.68664794390611339</v>
      </c>
      <c r="AA61" s="12">
        <v>0.609122337459574</v>
      </c>
      <c r="AB61" s="12">
        <v>0.83895131086142327</v>
      </c>
      <c r="AC61" s="5"/>
    </row>
    <row r="62" spans="1:30" s="6" customFormat="1">
      <c r="A62" s="4">
        <v>1959</v>
      </c>
      <c r="B62" s="12"/>
      <c r="C62" s="12">
        <v>0.97302386241586114</v>
      </c>
      <c r="D62" s="12">
        <v>0.9984603788199915</v>
      </c>
      <c r="E62" s="12">
        <v>0.99897771405378599</v>
      </c>
      <c r="F62" s="12">
        <v>0.99923328554033952</v>
      </c>
      <c r="G62" s="12">
        <v>0.99933292464412793</v>
      </c>
      <c r="H62" s="12"/>
      <c r="I62" s="12">
        <v>0.99946333467144322</v>
      </c>
      <c r="J62" s="12">
        <v>0.99946381185069499</v>
      </c>
      <c r="K62" s="12">
        <v>0.99881352491896658</v>
      </c>
      <c r="L62" s="12">
        <v>0.99840449303957013</v>
      </c>
      <c r="M62" s="12">
        <v>0.9985726373574827</v>
      </c>
      <c r="N62" s="12">
        <v>0.99827217834192516</v>
      </c>
      <c r="O62" s="12">
        <v>0.99755785353001092</v>
      </c>
      <c r="P62" s="12">
        <v>0.9960020950154973</v>
      </c>
      <c r="Q62" s="12">
        <v>0.99301686088919006</v>
      </c>
      <c r="R62" s="12">
        <v>0.988660582962545</v>
      </c>
      <c r="S62" s="12">
        <v>0.98299261821747652</v>
      </c>
      <c r="T62" s="12">
        <v>0.97365958811283937</v>
      </c>
      <c r="U62" s="12">
        <v>0.95940440146275519</v>
      </c>
      <c r="V62" s="12">
        <v>0.94108242661707509</v>
      </c>
      <c r="W62" s="12">
        <v>0.91198137633546938</v>
      </c>
      <c r="X62" s="12">
        <v>0.86160570263647407</v>
      </c>
      <c r="Y62" s="12">
        <v>0.78829581193695697</v>
      </c>
      <c r="Z62" s="12">
        <v>0.69076421064017746</v>
      </c>
      <c r="AA62" s="12">
        <v>0.61683457913552164</v>
      </c>
      <c r="AB62" s="12">
        <v>0.84940453323088749</v>
      </c>
      <c r="AC62" s="5"/>
      <c r="AD62" s="6" t="s">
        <v>29</v>
      </c>
    </row>
    <row r="63" spans="1:30" s="6" customFormat="1">
      <c r="A63" s="4">
        <v>1960</v>
      </c>
      <c r="B63" s="12"/>
      <c r="C63" s="12">
        <v>0.97363000921739895</v>
      </c>
      <c r="D63" s="12">
        <v>0.99842270479634665</v>
      </c>
      <c r="E63" s="12">
        <v>0.99896929224315723</v>
      </c>
      <c r="F63" s="12">
        <v>0.99915613591119967</v>
      </c>
      <c r="G63" s="12">
        <v>0.99931955440295017</v>
      </c>
      <c r="H63" s="12"/>
      <c r="I63" s="12">
        <v>0.99947561072376068</v>
      </c>
      <c r="J63" s="12">
        <v>0.99950159716924813</v>
      </c>
      <c r="K63" s="12">
        <v>0.99881848384056771</v>
      </c>
      <c r="L63" s="12">
        <v>0.99842519173366795</v>
      </c>
      <c r="M63" s="12">
        <v>0.99855321147970888</v>
      </c>
      <c r="N63" s="12">
        <v>0.99831934773065456</v>
      </c>
      <c r="O63" s="12">
        <v>0.99752969184055584</v>
      </c>
      <c r="P63" s="12">
        <v>0.99597039212753324</v>
      </c>
      <c r="Q63" s="12">
        <v>0.99293522904446641</v>
      </c>
      <c r="R63" s="12">
        <v>0.98841476758492353</v>
      </c>
      <c r="S63" s="12">
        <v>0.98280156197175672</v>
      </c>
      <c r="T63" s="12">
        <v>0.97348473388724488</v>
      </c>
      <c r="U63" s="12">
        <v>0.95867578242586227</v>
      </c>
      <c r="V63" s="12">
        <v>0.93912275185639649</v>
      </c>
      <c r="W63" s="12">
        <v>0.91079928798237442</v>
      </c>
      <c r="X63" s="12">
        <v>0.86157081357944354</v>
      </c>
      <c r="Y63" s="12">
        <v>0.79852977446828255</v>
      </c>
      <c r="Z63" s="12">
        <v>0.71951429396832034</v>
      </c>
      <c r="AA63" s="12">
        <v>0.60174934505197331</v>
      </c>
      <c r="AB63" s="12">
        <v>0.55064051240992795</v>
      </c>
      <c r="AC63" s="5"/>
    </row>
    <row r="64" spans="1:30" s="6" customFormat="1">
      <c r="A64" s="4">
        <v>1961</v>
      </c>
      <c r="B64" s="12"/>
      <c r="C64" s="12">
        <v>0.97402487562189055</v>
      </c>
      <c r="D64" s="12">
        <v>0.99848840564850039</v>
      </c>
      <c r="E64" s="12">
        <v>0.99904197074962009</v>
      </c>
      <c r="F64" s="12">
        <v>0.99922278347109128</v>
      </c>
      <c r="G64" s="12">
        <v>0.99933238379764466</v>
      </c>
      <c r="H64" s="12"/>
      <c r="I64" s="12">
        <v>0.99950917187878829</v>
      </c>
      <c r="J64" s="12">
        <v>0.99950485056629401</v>
      </c>
      <c r="K64" s="12">
        <v>0.99887947872951643</v>
      </c>
      <c r="L64" s="12">
        <v>0.99843632547603323</v>
      </c>
      <c r="M64" s="12">
        <v>0.9986093778301629</v>
      </c>
      <c r="N64" s="12">
        <v>0.99836086290054737</v>
      </c>
      <c r="O64" s="12">
        <v>0.99759628060732586</v>
      </c>
      <c r="P64" s="12">
        <v>0.9960444429324401</v>
      </c>
      <c r="Q64" s="12">
        <v>0.99320412892378795</v>
      </c>
      <c r="R64" s="12">
        <v>0.98871561182606227</v>
      </c>
      <c r="S64" s="12">
        <v>0.98315527644764478</v>
      </c>
      <c r="T64" s="12">
        <v>0.97405345679173072</v>
      </c>
      <c r="U64" s="12">
        <v>0.95968946524247989</v>
      </c>
      <c r="V64" s="12">
        <v>0.94107673660102642</v>
      </c>
      <c r="W64" s="12">
        <v>0.91302368751400231</v>
      </c>
      <c r="X64" s="12">
        <v>0.86392995679708584</v>
      </c>
      <c r="Y64" s="12">
        <v>0.80090915043879274</v>
      </c>
      <c r="Z64" s="12">
        <v>0.72220571190822902</v>
      </c>
      <c r="AA64" s="12">
        <v>0.60894643433365592</v>
      </c>
      <c r="AB64" s="12">
        <v>0.58943491150839988</v>
      </c>
      <c r="AC64" s="5"/>
    </row>
    <row r="65" spans="1:29" s="6" customFormat="1">
      <c r="A65" s="4">
        <v>1962</v>
      </c>
      <c r="B65" s="12"/>
      <c r="C65" s="12">
        <v>0.97496040723981903</v>
      </c>
      <c r="D65" s="12">
        <v>0.99863889338661338</v>
      </c>
      <c r="E65" s="12">
        <v>0.99912077928465359</v>
      </c>
      <c r="F65" s="12">
        <v>0.9992578294024449</v>
      </c>
      <c r="G65" s="12">
        <v>0.99941587913505903</v>
      </c>
      <c r="H65" s="12"/>
      <c r="I65" s="12">
        <v>0.99952133181949532</v>
      </c>
      <c r="J65" s="12">
        <v>0.99950685889439272</v>
      </c>
      <c r="K65" s="12">
        <v>0.99887339122594465</v>
      </c>
      <c r="L65" s="12">
        <v>0.99842411365450978</v>
      </c>
      <c r="M65" s="12">
        <v>0.998593080634812</v>
      </c>
      <c r="N65" s="12">
        <v>0.998345086057432</v>
      </c>
      <c r="O65" s="12">
        <v>0.99751906914227051</v>
      </c>
      <c r="P65" s="12">
        <v>0.99607123988628532</v>
      </c>
      <c r="Q65" s="12">
        <v>0.99316080588745459</v>
      </c>
      <c r="R65" s="12">
        <v>0.98856125958930485</v>
      </c>
      <c r="S65" s="12">
        <v>0.98270594958627655</v>
      </c>
      <c r="T65" s="12">
        <v>0.97386520839207813</v>
      </c>
      <c r="U65" s="12">
        <v>0.95920592242941916</v>
      </c>
      <c r="V65" s="12">
        <v>0.9403323166255757</v>
      </c>
      <c r="W65" s="12">
        <v>0.9114052622044404</v>
      </c>
      <c r="X65" s="12">
        <v>0.86417604387605074</v>
      </c>
      <c r="Y65" s="12">
        <v>0.8019724237570276</v>
      </c>
      <c r="Z65" s="12">
        <v>0.71850135386965519</v>
      </c>
      <c r="AA65" s="12">
        <v>0.60816999099461588</v>
      </c>
      <c r="AB65" s="12">
        <v>0.55904533759205033</v>
      </c>
      <c r="AC65" s="5"/>
    </row>
    <row r="66" spans="1:29" s="6" customFormat="1">
      <c r="A66" s="4">
        <v>1963</v>
      </c>
      <c r="B66" s="12"/>
      <c r="C66" s="12">
        <v>0.97526252158894644</v>
      </c>
      <c r="D66" s="12">
        <v>0.99859011908086082</v>
      </c>
      <c r="E66" s="12">
        <v>0.99906433158513464</v>
      </c>
      <c r="F66" s="12">
        <v>0.99929783271297001</v>
      </c>
      <c r="G66" s="12">
        <v>0.99939655765538027</v>
      </c>
      <c r="H66" s="12"/>
      <c r="I66" s="12">
        <v>0.99951820168576777</v>
      </c>
      <c r="J66" s="12">
        <v>0.99952156353385901</v>
      </c>
      <c r="K66" s="12">
        <v>0.99883518525973747</v>
      </c>
      <c r="L66" s="12">
        <v>0.99842444014840015</v>
      </c>
      <c r="M66" s="12">
        <v>0.99852046899907954</v>
      </c>
      <c r="N66" s="12">
        <v>0.9983182156870325</v>
      </c>
      <c r="O66" s="12">
        <v>0.99748656219134424</v>
      </c>
      <c r="P66" s="12">
        <v>0.99602009085528631</v>
      </c>
      <c r="Q66" s="12">
        <v>0.99311032359731832</v>
      </c>
      <c r="R66" s="12">
        <v>0.98852040371449135</v>
      </c>
      <c r="S66" s="12">
        <v>0.98217298791734176</v>
      </c>
      <c r="T66" s="12">
        <v>0.97353953991337927</v>
      </c>
      <c r="U66" s="12">
        <v>0.9588394553527787</v>
      </c>
      <c r="V66" s="12">
        <v>0.93868144957900546</v>
      </c>
      <c r="W66" s="12">
        <v>0.90985589421599211</v>
      </c>
      <c r="X66" s="12">
        <v>0.86296689914426983</v>
      </c>
      <c r="Y66" s="12">
        <v>0.79812976430963756</v>
      </c>
      <c r="Z66" s="12">
        <v>0.71582240441369105</v>
      </c>
      <c r="AA66" s="12">
        <v>0.60569256443537922</v>
      </c>
      <c r="AB66" s="12">
        <v>0.5368421052631579</v>
      </c>
      <c r="AC66" s="5"/>
    </row>
    <row r="67" spans="1:29" s="6" customFormat="1">
      <c r="A67" s="4">
        <v>1964</v>
      </c>
      <c r="B67" s="12"/>
      <c r="C67" s="12">
        <v>0.97530076067875948</v>
      </c>
      <c r="D67" s="12">
        <v>0.99866883960888997</v>
      </c>
      <c r="E67" s="12">
        <v>0.99903742561634434</v>
      </c>
      <c r="F67" s="12">
        <v>0.99925164176331716</v>
      </c>
      <c r="G67" s="12">
        <v>0.99933441980444504</v>
      </c>
      <c r="H67" s="12"/>
      <c r="I67" s="12">
        <v>0.99952454277307901</v>
      </c>
      <c r="J67" s="12">
        <v>0.99951182742327593</v>
      </c>
      <c r="K67" s="12">
        <v>0.99874073651466599</v>
      </c>
      <c r="L67" s="12">
        <v>0.9983984227476066</v>
      </c>
      <c r="M67" s="12">
        <v>0.99849619093300168</v>
      </c>
      <c r="N67" s="12">
        <v>0.99825482030190615</v>
      </c>
      <c r="O67" s="12">
        <v>0.99750783920780361</v>
      </c>
      <c r="P67" s="12">
        <v>0.99595682870209401</v>
      </c>
      <c r="Q67" s="12">
        <v>0.99326663593772047</v>
      </c>
      <c r="R67" s="12">
        <v>0.98875163762763951</v>
      </c>
      <c r="S67" s="12">
        <v>0.98243249818497991</v>
      </c>
      <c r="T67" s="12">
        <v>0.97364454998662131</v>
      </c>
      <c r="U67" s="12">
        <v>0.96007689901026616</v>
      </c>
      <c r="V67" s="12">
        <v>0.94022496239763909</v>
      </c>
      <c r="W67" s="12">
        <v>0.91294689623502179</v>
      </c>
      <c r="X67" s="12">
        <v>0.86936761769955018</v>
      </c>
      <c r="Y67" s="12">
        <v>0.80073617131416031</v>
      </c>
      <c r="Z67" s="12">
        <v>0.72068143895957648</v>
      </c>
      <c r="AA67" s="12">
        <v>0.60733978125282473</v>
      </c>
      <c r="AB67" s="12">
        <v>0.54432624113475181</v>
      </c>
      <c r="AC67" s="5"/>
    </row>
    <row r="68" spans="1:29" s="6" customFormat="1">
      <c r="A68" s="4">
        <v>1965</v>
      </c>
      <c r="B68" s="12"/>
      <c r="C68" s="12">
        <v>0.97591004313000618</v>
      </c>
      <c r="D68" s="12">
        <v>0.99868813290254144</v>
      </c>
      <c r="E68" s="12">
        <v>0.99909752591054146</v>
      </c>
      <c r="F68" s="12">
        <v>0.99926829481719337</v>
      </c>
      <c r="G68" s="12">
        <v>0.99934406645127072</v>
      </c>
      <c r="H68" s="12"/>
      <c r="I68" s="12">
        <v>0.99953423984889445</v>
      </c>
      <c r="J68" s="12">
        <v>0.99951762346572959</v>
      </c>
      <c r="K68" s="12">
        <v>0.99869239750405814</v>
      </c>
      <c r="L68" s="12">
        <v>0.99840388028202209</v>
      </c>
      <c r="M68" s="12">
        <v>0.99848398636340185</v>
      </c>
      <c r="N68" s="12">
        <v>0.9982824631233489</v>
      </c>
      <c r="O68" s="12">
        <v>0.99751009481459474</v>
      </c>
      <c r="P68" s="12">
        <v>0.99598596494362557</v>
      </c>
      <c r="Q68" s="12">
        <v>0.99334804736682958</v>
      </c>
      <c r="R68" s="12">
        <v>0.98864650342134741</v>
      </c>
      <c r="S68" s="12">
        <v>0.9824087949150645</v>
      </c>
      <c r="T68" s="12">
        <v>0.97320383810093047</v>
      </c>
      <c r="U68" s="12">
        <v>0.95997359651506875</v>
      </c>
      <c r="V68" s="12">
        <v>0.9404344844527871</v>
      </c>
      <c r="W68" s="12">
        <v>0.91242876666986139</v>
      </c>
      <c r="X68" s="12">
        <v>0.86896680149082473</v>
      </c>
      <c r="Y68" s="12">
        <v>0.79851680722137464</v>
      </c>
      <c r="Z68" s="12">
        <v>0.71415417763437206</v>
      </c>
      <c r="AA68" s="12">
        <v>0.61186233623994268</v>
      </c>
      <c r="AB68" s="12">
        <v>0.5357142857142857</v>
      </c>
      <c r="AC68" s="5"/>
    </row>
    <row r="69" spans="1:29" s="6" customFormat="1">
      <c r="A69" s="4">
        <v>1966</v>
      </c>
      <c r="B69" s="12"/>
      <c r="C69" s="12">
        <v>0.97641781270464967</v>
      </c>
      <c r="D69" s="12">
        <v>0.99865980324181924</v>
      </c>
      <c r="E69" s="12">
        <v>0.99909628135448791</v>
      </c>
      <c r="F69" s="12">
        <v>0.99928840137482478</v>
      </c>
      <c r="G69" s="12">
        <v>0.99934296113890841</v>
      </c>
      <c r="H69" s="12"/>
      <c r="I69" s="12">
        <v>0.99952699424245606</v>
      </c>
      <c r="J69" s="12">
        <v>0.99951943426194811</v>
      </c>
      <c r="K69" s="12">
        <v>0.99859638834146014</v>
      </c>
      <c r="L69" s="12">
        <v>0.99832057133385466</v>
      </c>
      <c r="M69" s="12">
        <v>0.99845121990107055</v>
      </c>
      <c r="N69" s="12">
        <v>0.99827324333035927</v>
      </c>
      <c r="O69" s="12">
        <v>0.99751438530981273</v>
      </c>
      <c r="P69" s="12">
        <v>0.99594600153535251</v>
      </c>
      <c r="Q69" s="12">
        <v>0.99332891083528718</v>
      </c>
      <c r="R69" s="12">
        <v>0.98862616314881491</v>
      </c>
      <c r="S69" s="12">
        <v>0.98212831243606158</v>
      </c>
      <c r="T69" s="12">
        <v>0.97289312628657254</v>
      </c>
      <c r="U69" s="12">
        <v>0.9597881090607574</v>
      </c>
      <c r="V69" s="12">
        <v>0.94043509963907312</v>
      </c>
      <c r="W69" s="12">
        <v>0.91190781400750232</v>
      </c>
      <c r="X69" s="12">
        <v>0.86992344712226588</v>
      </c>
      <c r="Y69" s="12">
        <v>0.80174863456812673</v>
      </c>
      <c r="Z69" s="12">
        <v>0.71712709717216305</v>
      </c>
      <c r="AA69" s="12">
        <v>0.61330796940138421</v>
      </c>
      <c r="AB69" s="12">
        <v>0.53038194444444442</v>
      </c>
      <c r="AC69" s="5"/>
    </row>
    <row r="70" spans="1:29" s="6" customFormat="1">
      <c r="A70" s="4">
        <v>1967</v>
      </c>
      <c r="B70" s="12"/>
      <c r="C70" s="12">
        <v>0.97742770679219904</v>
      </c>
      <c r="D70" s="12">
        <v>0.99881892014865936</v>
      </c>
      <c r="E70" s="12">
        <v>0.99914976661438826</v>
      </c>
      <c r="F70" s="12">
        <v>0.99925724668220217</v>
      </c>
      <c r="G70" s="12">
        <v>0.99935932272426009</v>
      </c>
      <c r="H70" s="12"/>
      <c r="I70" s="12">
        <v>0.99954398477422413</v>
      </c>
      <c r="J70" s="12">
        <v>0.99951986423937877</v>
      </c>
      <c r="K70" s="12">
        <v>0.99860559031309415</v>
      </c>
      <c r="L70" s="12">
        <v>0.9983262815332512</v>
      </c>
      <c r="M70" s="12">
        <v>0.99845106388203853</v>
      </c>
      <c r="N70" s="12">
        <v>0.99828270169215372</v>
      </c>
      <c r="O70" s="12">
        <v>0.99749105463601184</v>
      </c>
      <c r="P70" s="12">
        <v>0.99595436075150023</v>
      </c>
      <c r="Q70" s="12">
        <v>0.99339614526307018</v>
      </c>
      <c r="R70" s="12">
        <v>0.9889100189602632</v>
      </c>
      <c r="S70" s="12">
        <v>0.98247692004531084</v>
      </c>
      <c r="T70" s="12">
        <v>0.97317220565133078</v>
      </c>
      <c r="U70" s="12">
        <v>0.96047172289954452</v>
      </c>
      <c r="V70" s="12">
        <v>0.94111020369454434</v>
      </c>
      <c r="W70" s="12">
        <v>0.91386084423146008</v>
      </c>
      <c r="X70" s="12">
        <v>0.87290922734430376</v>
      </c>
      <c r="Y70" s="12">
        <v>0.80750797054149837</v>
      </c>
      <c r="Z70" s="12">
        <v>0.71983608631266138</v>
      </c>
      <c r="AA70" s="12">
        <v>0.62217212158905388</v>
      </c>
      <c r="AB70" s="12">
        <v>0.52875399361022368</v>
      </c>
      <c r="AC70" s="5"/>
    </row>
    <row r="71" spans="1:29" s="6" customFormat="1">
      <c r="A71" s="4">
        <v>1968</v>
      </c>
      <c r="B71" s="12"/>
      <c r="C71" s="12">
        <v>0.97748624484181568</v>
      </c>
      <c r="D71" s="12">
        <v>0.99882307695366224</v>
      </c>
      <c r="E71" s="12">
        <v>0.99917110189264291</v>
      </c>
      <c r="F71" s="12">
        <v>0.99930332642143127</v>
      </c>
      <c r="G71" s="12">
        <v>0.99934948026638559</v>
      </c>
      <c r="H71" s="12"/>
      <c r="I71" s="12">
        <v>0.99952416741995809</v>
      </c>
      <c r="J71" s="12">
        <v>0.99951546886527765</v>
      </c>
      <c r="K71" s="12">
        <v>0.99853553810697782</v>
      </c>
      <c r="L71" s="12">
        <v>0.9981876528290341</v>
      </c>
      <c r="M71" s="12">
        <v>0.99839869284325944</v>
      </c>
      <c r="N71" s="12">
        <v>0.99823732693762257</v>
      </c>
      <c r="O71" s="12">
        <v>0.99748171118684703</v>
      </c>
      <c r="P71" s="12">
        <v>0.99589189923581012</v>
      </c>
      <c r="Q71" s="12">
        <v>0.99328670009322095</v>
      </c>
      <c r="R71" s="12">
        <v>0.988754992385809</v>
      </c>
      <c r="S71" s="12">
        <v>0.98222176193621979</v>
      </c>
      <c r="T71" s="12">
        <v>0.97252087854438318</v>
      </c>
      <c r="U71" s="12">
        <v>0.95929979006018196</v>
      </c>
      <c r="V71" s="12">
        <v>0.93924104136819042</v>
      </c>
      <c r="W71" s="12">
        <v>0.91239297295317456</v>
      </c>
      <c r="X71" s="12">
        <v>0.87075499552040769</v>
      </c>
      <c r="Y71" s="12">
        <v>0.80610228427667263</v>
      </c>
      <c r="Z71" s="12">
        <v>0.71521295524619499</v>
      </c>
      <c r="AA71" s="12">
        <v>0.61854820585811665</v>
      </c>
      <c r="AB71" s="12">
        <v>0.52344643537933666</v>
      </c>
      <c r="AC71" s="5"/>
    </row>
    <row r="72" spans="1:29" s="6" customFormat="1">
      <c r="A72" s="4">
        <v>1969</v>
      </c>
      <c r="B72" s="12"/>
      <c r="C72" s="12">
        <v>0.97833018867924526</v>
      </c>
      <c r="D72" s="12">
        <v>0.99888037489214654</v>
      </c>
      <c r="E72" s="12">
        <v>0.9991928284106173</v>
      </c>
      <c r="F72" s="12">
        <v>0.99928135690751729</v>
      </c>
      <c r="G72" s="12">
        <v>0.99936923445958725</v>
      </c>
      <c r="H72" s="12"/>
      <c r="I72" s="12">
        <v>0.99952641605893111</v>
      </c>
      <c r="J72" s="12">
        <v>0.99952624372812926</v>
      </c>
      <c r="K72" s="12">
        <v>0.99849238257744966</v>
      </c>
      <c r="L72" s="12">
        <v>0.99808277897586528</v>
      </c>
      <c r="M72" s="12">
        <v>0.99835938234468691</v>
      </c>
      <c r="N72" s="12">
        <v>0.99821769553840023</v>
      </c>
      <c r="O72" s="12">
        <v>0.99747749061982527</v>
      </c>
      <c r="P72" s="12">
        <v>0.99586367189091707</v>
      </c>
      <c r="Q72" s="12">
        <v>0.99334408635648219</v>
      </c>
      <c r="R72" s="12">
        <v>0.98909915048184316</v>
      </c>
      <c r="S72" s="12">
        <v>0.98260920445611122</v>
      </c>
      <c r="T72" s="12">
        <v>0.97319463152431995</v>
      </c>
      <c r="U72" s="12">
        <v>0.95975505735980948</v>
      </c>
      <c r="V72" s="12">
        <v>0.94084162374912317</v>
      </c>
      <c r="W72" s="12">
        <v>0.91485723953615217</v>
      </c>
      <c r="X72" s="12">
        <v>0.87385762462600769</v>
      </c>
      <c r="Y72" s="12">
        <v>0.81310169399527277</v>
      </c>
      <c r="Z72" s="12">
        <v>0.72219126404053402</v>
      </c>
      <c r="AA72" s="12">
        <v>0.62069846367186077</v>
      </c>
      <c r="AB72" s="12">
        <v>0.53438764251563076</v>
      </c>
      <c r="AC72" s="5"/>
    </row>
    <row r="73" spans="1:29" s="6" customFormat="1">
      <c r="A73" s="4">
        <v>1970</v>
      </c>
      <c r="B73" s="12"/>
      <c r="C73" s="12">
        <v>0.97960662153232214</v>
      </c>
      <c r="D73" s="12">
        <v>0.9988554111436373</v>
      </c>
      <c r="E73" s="12">
        <v>0.9991848131691603</v>
      </c>
      <c r="F73" s="12">
        <v>0.99928662834068549</v>
      </c>
      <c r="G73" s="12">
        <v>0.99940574543678373</v>
      </c>
      <c r="H73" s="12"/>
      <c r="I73" s="12">
        <v>0.99953608388019943</v>
      </c>
      <c r="J73" s="12">
        <v>0.99952204379396448</v>
      </c>
      <c r="K73" s="12">
        <v>0.9985605033990409</v>
      </c>
      <c r="L73" s="12">
        <v>0.99809023672934372</v>
      </c>
      <c r="M73" s="12">
        <v>0.99840626710460911</v>
      </c>
      <c r="N73" s="12">
        <v>0.99823479336351906</v>
      </c>
      <c r="O73" s="12">
        <v>0.99750032051031257</v>
      </c>
      <c r="P73" s="12">
        <v>0.99593428519892724</v>
      </c>
      <c r="Q73" s="12">
        <v>0.99340851977022848</v>
      </c>
      <c r="R73" s="12">
        <v>0.98927594879231207</v>
      </c>
      <c r="S73" s="12">
        <v>0.98270183882560092</v>
      </c>
      <c r="T73" s="12">
        <v>0.97370211759970227</v>
      </c>
      <c r="U73" s="12">
        <v>0.95974619132871153</v>
      </c>
      <c r="V73" s="12">
        <v>0.94184645976848236</v>
      </c>
      <c r="W73" s="12">
        <v>0.91670299026527557</v>
      </c>
      <c r="X73" s="12">
        <v>0.87923305929003226</v>
      </c>
      <c r="Y73" s="12">
        <v>0.81811938178485721</v>
      </c>
      <c r="Z73" s="12">
        <v>0.73547653646394406</v>
      </c>
      <c r="AA73" s="12">
        <v>0.63425606995740136</v>
      </c>
      <c r="AB73" s="12">
        <v>0.543403964456596</v>
      </c>
      <c r="AC73" s="5"/>
    </row>
    <row r="74" spans="1:29" s="6" customFormat="1">
      <c r="A74" s="4">
        <v>1971</v>
      </c>
      <c r="B74" s="12"/>
      <c r="C74" s="12">
        <v>0.98139203084832904</v>
      </c>
      <c r="D74" s="12">
        <v>0.99881091235916342</v>
      </c>
      <c r="E74" s="12">
        <v>0.99922581948975975</v>
      </c>
      <c r="F74" s="12">
        <v>0.99932904355779173</v>
      </c>
      <c r="G74" s="12">
        <v>0.999421543047327</v>
      </c>
      <c r="H74" s="12"/>
      <c r="I74" s="12">
        <v>0.99955341438145284</v>
      </c>
      <c r="J74" s="12">
        <v>0.99953579324419239</v>
      </c>
      <c r="K74" s="12">
        <v>0.99854761527774782</v>
      </c>
      <c r="L74" s="12">
        <v>0.99813924135675847</v>
      </c>
      <c r="M74" s="12">
        <v>0.998386001551819</v>
      </c>
      <c r="N74" s="12">
        <v>0.99825027377930309</v>
      </c>
      <c r="O74" s="12">
        <v>0.99752656087186653</v>
      </c>
      <c r="P74" s="12">
        <v>0.99605919882898031</v>
      </c>
      <c r="Q74" s="12">
        <v>0.99354117935537289</v>
      </c>
      <c r="R74" s="12">
        <v>0.98956244257585169</v>
      </c>
      <c r="S74" s="12">
        <v>0.98311305521963166</v>
      </c>
      <c r="T74" s="12">
        <v>0.97419554781902484</v>
      </c>
      <c r="U74" s="12">
        <v>0.9607658171205008</v>
      </c>
      <c r="V74" s="12">
        <v>0.94276129013076004</v>
      </c>
      <c r="W74" s="12">
        <v>0.91649489543960128</v>
      </c>
      <c r="X74" s="12">
        <v>0.87880581980010897</v>
      </c>
      <c r="Y74" s="12">
        <v>0.81576131697892618</v>
      </c>
      <c r="Z74" s="12">
        <v>0.73193192227954285</v>
      </c>
      <c r="AA74" s="12">
        <v>0.61904888363662924</v>
      </c>
      <c r="AB74" s="12">
        <v>0.55497382198952883</v>
      </c>
      <c r="AC74" s="5"/>
    </row>
    <row r="75" spans="1:29" s="6" customFormat="1">
      <c r="A75" s="4">
        <v>1972</v>
      </c>
      <c r="B75" s="12"/>
      <c r="C75" s="12">
        <v>0.98203392226148412</v>
      </c>
      <c r="D75" s="12">
        <v>0.99884621885114899</v>
      </c>
      <c r="E75" s="12">
        <v>0.99915460275268519</v>
      </c>
      <c r="F75" s="12">
        <v>0.99932474559491213</v>
      </c>
      <c r="G75" s="12">
        <v>0.99944570652180775</v>
      </c>
      <c r="H75" s="12"/>
      <c r="I75" s="12">
        <v>0.99956092108697758</v>
      </c>
      <c r="J75" s="12">
        <v>0.99951836618185486</v>
      </c>
      <c r="K75" s="12">
        <v>0.99852059745509392</v>
      </c>
      <c r="L75" s="12">
        <v>0.99809745527287552</v>
      </c>
      <c r="M75" s="12">
        <v>0.99836720732316986</v>
      </c>
      <c r="N75" s="12">
        <v>0.99828098535256726</v>
      </c>
      <c r="O75" s="12">
        <v>0.99761409272119261</v>
      </c>
      <c r="P75" s="12">
        <v>0.99612297300547248</v>
      </c>
      <c r="Q75" s="12">
        <v>0.99350775111359246</v>
      </c>
      <c r="R75" s="12">
        <v>0.9896374793911733</v>
      </c>
      <c r="S75" s="12">
        <v>0.98320894880449783</v>
      </c>
      <c r="T75" s="12">
        <v>0.97382744795542275</v>
      </c>
      <c r="U75" s="12">
        <v>0.96078617992624249</v>
      </c>
      <c r="V75" s="12">
        <v>0.94157237295782381</v>
      </c>
      <c r="W75" s="12">
        <v>0.91468572474746801</v>
      </c>
      <c r="X75" s="12">
        <v>0.87687522013428598</v>
      </c>
      <c r="Y75" s="12">
        <v>0.81793763894173399</v>
      </c>
      <c r="Z75" s="12">
        <v>0.73247600053408068</v>
      </c>
      <c r="AA75" s="12">
        <v>0.62151508773272612</v>
      </c>
      <c r="AB75" s="12">
        <v>0.52184466019417475</v>
      </c>
      <c r="AC75" s="5"/>
    </row>
    <row r="76" spans="1:29" s="6" customFormat="1">
      <c r="A76" s="4">
        <v>1973</v>
      </c>
      <c r="B76" s="12"/>
      <c r="C76" s="12">
        <v>0.98243510877719431</v>
      </c>
      <c r="D76" s="12">
        <v>0.9989503212572941</v>
      </c>
      <c r="E76" s="12">
        <v>0.99917137676788303</v>
      </c>
      <c r="F76" s="12">
        <v>0.99932745535566259</v>
      </c>
      <c r="G76" s="12">
        <v>0.99943061459393745</v>
      </c>
      <c r="H76" s="12"/>
      <c r="I76" s="12">
        <v>0.99955916570791492</v>
      </c>
      <c r="J76" s="12">
        <v>0.99952156975351114</v>
      </c>
      <c r="K76" s="12">
        <v>0.99847319177110516</v>
      </c>
      <c r="L76" s="12">
        <v>0.99806526401991535</v>
      </c>
      <c r="M76" s="12">
        <v>0.99830068767958591</v>
      </c>
      <c r="N76" s="12">
        <v>0.99823637510628382</v>
      </c>
      <c r="O76" s="12">
        <v>0.99756205408941556</v>
      </c>
      <c r="P76" s="12">
        <v>0.99615857152686504</v>
      </c>
      <c r="Q76" s="12">
        <v>0.9936271085751196</v>
      </c>
      <c r="R76" s="12">
        <v>0.98996225421895201</v>
      </c>
      <c r="S76" s="12">
        <v>0.98356453818691159</v>
      </c>
      <c r="T76" s="12">
        <v>0.97445350163302802</v>
      </c>
      <c r="U76" s="12">
        <v>0.96130725864889865</v>
      </c>
      <c r="V76" s="12">
        <v>0.94298260513449828</v>
      </c>
      <c r="W76" s="12">
        <v>0.9154835641445952</v>
      </c>
      <c r="X76" s="12">
        <v>0.8774111039179695</v>
      </c>
      <c r="Y76" s="12">
        <v>0.81582228749851238</v>
      </c>
      <c r="Z76" s="12">
        <v>0.72977584814216478</v>
      </c>
      <c r="AA76" s="12">
        <v>0.61827122153209113</v>
      </c>
      <c r="AB76" s="12">
        <v>0.53745541022592147</v>
      </c>
      <c r="AC76" s="5"/>
    </row>
    <row r="77" spans="1:29" s="6" customFormat="1">
      <c r="A77" s="4">
        <v>1974</v>
      </c>
      <c r="B77" s="12"/>
      <c r="C77" s="12">
        <v>0.98304656488549613</v>
      </c>
      <c r="D77" s="12">
        <v>0.99904455836581674</v>
      </c>
      <c r="E77" s="12">
        <v>0.99925220308198226</v>
      </c>
      <c r="F77" s="12">
        <v>0.9993039417986348</v>
      </c>
      <c r="G77" s="12">
        <v>0.99945432900170472</v>
      </c>
      <c r="H77" s="12"/>
      <c r="I77" s="12">
        <v>0.99959062574077828</v>
      </c>
      <c r="J77" s="12">
        <v>0.99953760771717015</v>
      </c>
      <c r="K77" s="12">
        <v>0.99853693411336408</v>
      </c>
      <c r="L77" s="12">
        <v>0.99817557622677189</v>
      </c>
      <c r="M77" s="12">
        <v>0.99835981815107877</v>
      </c>
      <c r="N77" s="12">
        <v>0.99830551316815275</v>
      </c>
      <c r="O77" s="12">
        <v>0.99771315437337726</v>
      </c>
      <c r="P77" s="12">
        <v>0.99635352313587378</v>
      </c>
      <c r="Q77" s="12">
        <v>0.99379360359990543</v>
      </c>
      <c r="R77" s="12">
        <v>0.99021882779313053</v>
      </c>
      <c r="S77" s="12">
        <v>0.98442131004676536</v>
      </c>
      <c r="T77" s="12">
        <v>0.97547030248402977</v>
      </c>
      <c r="U77" s="12">
        <v>0.96256534111984315</v>
      </c>
      <c r="V77" s="12">
        <v>0.94452936144564892</v>
      </c>
      <c r="W77" s="12">
        <v>0.91886735078505377</v>
      </c>
      <c r="X77" s="12">
        <v>0.88152074577489692</v>
      </c>
      <c r="Y77" s="12">
        <v>0.82144475183644783</v>
      </c>
      <c r="Z77" s="12">
        <v>0.73754345584885761</v>
      </c>
      <c r="AA77" s="12">
        <v>0.63154315965855967</v>
      </c>
      <c r="AB77" s="12">
        <v>0.5318649045521292</v>
      </c>
      <c r="AC77" s="5"/>
    </row>
    <row r="78" spans="1:29" s="6" customFormat="1">
      <c r="A78" s="4">
        <v>1975</v>
      </c>
      <c r="B78" s="12"/>
      <c r="C78" s="12">
        <v>0.98448145400593468</v>
      </c>
      <c r="D78" s="12">
        <v>0.99903463982688068</v>
      </c>
      <c r="E78" s="12">
        <v>0.9993129160134856</v>
      </c>
      <c r="F78" s="12">
        <v>0.99943053790679293</v>
      </c>
      <c r="G78" s="12">
        <v>0.99945061969345517</v>
      </c>
      <c r="H78" s="12"/>
      <c r="I78" s="12">
        <v>0.99961685504801878</v>
      </c>
      <c r="J78" s="12">
        <v>0.99957405261633248</v>
      </c>
      <c r="K78" s="12">
        <v>0.99859443126015046</v>
      </c>
      <c r="L78" s="12">
        <v>0.99818940988340177</v>
      </c>
      <c r="M78" s="12">
        <v>0.99834791615883045</v>
      </c>
      <c r="N78" s="12">
        <v>0.99835454017927283</v>
      </c>
      <c r="O78" s="12">
        <v>0.99778919900505458</v>
      </c>
      <c r="P78" s="12">
        <v>0.99646121654295028</v>
      </c>
      <c r="Q78" s="12">
        <v>0.99414966733480514</v>
      </c>
      <c r="R78" s="12">
        <v>0.9904898652186237</v>
      </c>
      <c r="S78" s="12">
        <v>0.98507716138272983</v>
      </c>
      <c r="T78" s="12">
        <v>0.97625279821061761</v>
      </c>
      <c r="U78" s="12">
        <v>0.96394510246071163</v>
      </c>
      <c r="V78" s="12">
        <v>0.9461888071886928</v>
      </c>
      <c r="W78" s="12">
        <v>0.92130603321519389</v>
      </c>
      <c r="X78" s="12">
        <v>0.88602810502933549</v>
      </c>
      <c r="Y78" s="12">
        <v>0.83123515850809571</v>
      </c>
      <c r="Z78" s="12">
        <v>0.75080541368789999</v>
      </c>
      <c r="AA78" s="12">
        <v>0.64407389019191585</v>
      </c>
      <c r="AB78" s="12">
        <v>0.56350745028527116</v>
      </c>
      <c r="AC78" s="5"/>
    </row>
    <row r="79" spans="1:29" s="6" customFormat="1">
      <c r="A79" s="4">
        <v>1976</v>
      </c>
      <c r="B79" s="12"/>
      <c r="C79" s="12">
        <v>0.98526902788244164</v>
      </c>
      <c r="D79" s="12">
        <v>0.99903234608884472</v>
      </c>
      <c r="E79" s="12">
        <v>0.999292724820528</v>
      </c>
      <c r="F79" s="12">
        <v>0.99940388937932689</v>
      </c>
      <c r="G79" s="12">
        <v>0.99948670324527766</v>
      </c>
      <c r="H79" s="12"/>
      <c r="I79" s="12">
        <v>0.99962877424218277</v>
      </c>
      <c r="J79" s="12">
        <v>0.99957917347587366</v>
      </c>
      <c r="K79" s="12">
        <v>0.9986542240997025</v>
      </c>
      <c r="L79" s="12">
        <v>0.99826527306869761</v>
      </c>
      <c r="M79" s="12">
        <v>0.99845340482195788</v>
      </c>
      <c r="N79" s="12">
        <v>0.99840447081284078</v>
      </c>
      <c r="O79" s="12">
        <v>0.99789262521970601</v>
      </c>
      <c r="P79" s="12">
        <v>0.99656503627603232</v>
      </c>
      <c r="Q79" s="12">
        <v>0.99434742832739798</v>
      </c>
      <c r="R79" s="12">
        <v>0.99076337539593651</v>
      </c>
      <c r="S79" s="12">
        <v>0.98548963779022369</v>
      </c>
      <c r="T79" s="12">
        <v>0.97663655918878289</v>
      </c>
      <c r="U79" s="12">
        <v>0.96442321826689859</v>
      </c>
      <c r="V79" s="12">
        <v>0.94752139203224639</v>
      </c>
      <c r="W79" s="12">
        <v>0.92210114856573067</v>
      </c>
      <c r="X79" s="12">
        <v>0.88554052806675332</v>
      </c>
      <c r="Y79" s="12">
        <v>0.82864008368839326</v>
      </c>
      <c r="Z79" s="12">
        <v>0.74431763857139133</v>
      </c>
      <c r="AA79" s="12">
        <v>0.64236420124807492</v>
      </c>
      <c r="AB79" s="12">
        <v>0.54858806107337998</v>
      </c>
      <c r="AC79" s="5"/>
    </row>
    <row r="80" spans="1:29" s="6" customFormat="1">
      <c r="A80" s="4">
        <v>1977</v>
      </c>
      <c r="B80" s="12"/>
      <c r="C80" s="12">
        <v>0.98622564469914042</v>
      </c>
      <c r="D80" s="12">
        <v>0.99903470044769183</v>
      </c>
      <c r="E80" s="12">
        <v>0.99927184490463683</v>
      </c>
      <c r="F80" s="12">
        <v>0.9994474230121827</v>
      </c>
      <c r="G80" s="12">
        <v>0.99955459406484048</v>
      </c>
      <c r="H80" s="12"/>
      <c r="I80" s="12">
        <v>0.9996291887949601</v>
      </c>
      <c r="J80" s="12">
        <v>0.99958246573536846</v>
      </c>
      <c r="K80" s="12">
        <v>0.99858126102190425</v>
      </c>
      <c r="L80" s="12">
        <v>0.99820073642623885</v>
      </c>
      <c r="M80" s="12">
        <v>0.99840501611221477</v>
      </c>
      <c r="N80" s="12">
        <v>0.99839768896808923</v>
      </c>
      <c r="O80" s="12">
        <v>0.99789364521325918</v>
      </c>
      <c r="P80" s="12">
        <v>0.99668278608148764</v>
      </c>
      <c r="Q80" s="12">
        <v>0.99455014537472175</v>
      </c>
      <c r="R80" s="12">
        <v>0.99092354001617022</v>
      </c>
      <c r="S80" s="12">
        <v>0.98601024410235738</v>
      </c>
      <c r="T80" s="12">
        <v>0.97744321232747811</v>
      </c>
      <c r="U80" s="12">
        <v>0.96552328170661617</v>
      </c>
      <c r="V80" s="12">
        <v>0.94832042854022303</v>
      </c>
      <c r="W80" s="12">
        <v>0.92436156403437653</v>
      </c>
      <c r="X80" s="12">
        <v>0.88738694853378952</v>
      </c>
      <c r="Y80" s="12">
        <v>0.83450904106050183</v>
      </c>
      <c r="Z80" s="12">
        <v>0.75414887973932154</v>
      </c>
      <c r="AA80" s="12">
        <v>0.65491395186069479</v>
      </c>
      <c r="AB80" s="12">
        <v>0.57614348903903179</v>
      </c>
      <c r="AC80" s="5"/>
    </row>
    <row r="81" spans="1:29" s="6" customFormat="1">
      <c r="A81" s="4">
        <v>1978</v>
      </c>
      <c r="B81" s="12"/>
      <c r="C81" s="12">
        <v>0.98697100424328144</v>
      </c>
      <c r="D81" s="12">
        <v>0.99898947465511445</v>
      </c>
      <c r="E81" s="12">
        <v>0.99926075662689584</v>
      </c>
      <c r="F81" s="12">
        <v>0.99943181498132461</v>
      </c>
      <c r="G81" s="12">
        <v>0.99955012406346255</v>
      </c>
      <c r="H81" s="12"/>
      <c r="I81" s="12">
        <v>0.99965061418883694</v>
      </c>
      <c r="J81" s="12">
        <v>0.99958867455118272</v>
      </c>
      <c r="K81" s="12">
        <v>0.99856940132188354</v>
      </c>
      <c r="L81" s="12">
        <v>0.99819548000074387</v>
      </c>
      <c r="M81" s="12">
        <v>0.99841412186626655</v>
      </c>
      <c r="N81" s="12">
        <v>0.99839557311083027</v>
      </c>
      <c r="O81" s="12">
        <v>0.99792196267069</v>
      </c>
      <c r="P81" s="12">
        <v>0.9968014888488953</v>
      </c>
      <c r="Q81" s="12">
        <v>0.99462372110217845</v>
      </c>
      <c r="R81" s="12">
        <v>0.99114687007328905</v>
      </c>
      <c r="S81" s="12">
        <v>0.98625819854771213</v>
      </c>
      <c r="T81" s="12">
        <v>0.97780197029783189</v>
      </c>
      <c r="U81" s="12">
        <v>0.96604090606848969</v>
      </c>
      <c r="V81" s="12">
        <v>0.94876745024472664</v>
      </c>
      <c r="W81" s="12">
        <v>0.92523568515888366</v>
      </c>
      <c r="X81" s="12">
        <v>0.88769524728630234</v>
      </c>
      <c r="Y81" s="12">
        <v>0.83349445462182847</v>
      </c>
      <c r="Z81" s="12">
        <v>0.75278904665314395</v>
      </c>
      <c r="AA81" s="12">
        <v>0.64782991338181484</v>
      </c>
      <c r="AB81" s="12">
        <v>0.55126746461566478</v>
      </c>
      <c r="AC81" s="5"/>
    </row>
    <row r="82" spans="1:29" s="6" customFormat="1">
      <c r="A82" s="4">
        <v>1979</v>
      </c>
      <c r="B82" s="12"/>
      <c r="C82" s="12">
        <v>0.98724000000000001</v>
      </c>
      <c r="D82" s="12">
        <v>0.99909506086782807</v>
      </c>
      <c r="E82" s="12">
        <v>0.99933855556458973</v>
      </c>
      <c r="F82" s="12">
        <v>0.99945213693228641</v>
      </c>
      <c r="G82" s="12">
        <v>0.99956423357622237</v>
      </c>
      <c r="H82" s="12"/>
      <c r="I82" s="12">
        <v>0.99966083222413937</v>
      </c>
      <c r="J82" s="12">
        <v>0.9996096395878904</v>
      </c>
      <c r="K82" s="12">
        <v>0.99855181399898574</v>
      </c>
      <c r="L82" s="12">
        <v>0.99816411956174578</v>
      </c>
      <c r="M82" s="12">
        <v>0.99835085254345302</v>
      </c>
      <c r="N82" s="12">
        <v>0.99839109426277406</v>
      </c>
      <c r="O82" s="12">
        <v>0.99798489832610149</v>
      </c>
      <c r="P82" s="12">
        <v>0.99691318755135605</v>
      </c>
      <c r="Q82" s="12">
        <v>0.99479118027401037</v>
      </c>
      <c r="R82" s="12">
        <v>0.99144012576106832</v>
      </c>
      <c r="S82" s="12">
        <v>0.98667174143513969</v>
      </c>
      <c r="T82" s="12">
        <v>0.97872473315052289</v>
      </c>
      <c r="U82" s="12">
        <v>0.96715448264376025</v>
      </c>
      <c r="V82" s="12">
        <v>0.95033073632647125</v>
      </c>
      <c r="W82" s="12">
        <v>0.92697043495124853</v>
      </c>
      <c r="X82" s="12">
        <v>0.89190585384921972</v>
      </c>
      <c r="Y82" s="12">
        <v>0.83971240331446328</v>
      </c>
      <c r="Z82" s="12">
        <v>0.761150531223308</v>
      </c>
      <c r="AA82" s="12">
        <v>0.6624381853364868</v>
      </c>
      <c r="AB82" s="12">
        <v>0.56074482399409697</v>
      </c>
      <c r="AC82" s="5"/>
    </row>
    <row r="83" spans="1:29" s="6" customFormat="1">
      <c r="A83" s="4">
        <v>1980</v>
      </c>
      <c r="B83" s="12"/>
      <c r="C83" s="12">
        <v>0.98748247957775781</v>
      </c>
      <c r="D83" s="12">
        <v>0.99899406097838706</v>
      </c>
      <c r="E83" s="12">
        <v>0.99933740980929342</v>
      </c>
      <c r="F83" s="12">
        <v>0.99946744404738141</v>
      </c>
      <c r="G83" s="12">
        <v>0.99959090352062219</v>
      </c>
      <c r="H83" s="12"/>
      <c r="I83" s="12">
        <v>0.99967466928032289</v>
      </c>
      <c r="J83" s="12">
        <v>0.99962563514797775</v>
      </c>
      <c r="K83" s="12">
        <v>0.99856999113163314</v>
      </c>
      <c r="L83" s="12">
        <v>0.99814019513032914</v>
      </c>
      <c r="M83" s="12">
        <v>0.99832587221450642</v>
      </c>
      <c r="N83" s="12">
        <v>0.9983799441556469</v>
      </c>
      <c r="O83" s="12">
        <v>0.99798614046441758</v>
      </c>
      <c r="P83" s="12">
        <v>0.99694629463758888</v>
      </c>
      <c r="Q83" s="12">
        <v>0.9949242243723545</v>
      </c>
      <c r="R83" s="12">
        <v>0.99153574546746859</v>
      </c>
      <c r="S83" s="12">
        <v>0.9865667934001392</v>
      </c>
      <c r="T83" s="12">
        <v>0.97911716807140414</v>
      </c>
      <c r="U83" s="12">
        <v>0.96695257165566473</v>
      </c>
      <c r="V83" s="12">
        <v>0.95006655119815286</v>
      </c>
      <c r="W83" s="12">
        <v>0.92587060148376588</v>
      </c>
      <c r="X83" s="12">
        <v>0.89017169040607758</v>
      </c>
      <c r="Y83" s="12">
        <v>0.83403546926096872</v>
      </c>
      <c r="Z83" s="12">
        <v>0.75325692132162891</v>
      </c>
      <c r="AA83" s="12">
        <v>0.64110409636219789</v>
      </c>
      <c r="AB83" s="12">
        <v>0.50263570882459452</v>
      </c>
      <c r="AC83" s="5"/>
    </row>
    <row r="84" spans="1:29" s="6" customFormat="1">
      <c r="A84" s="4">
        <v>1981</v>
      </c>
      <c r="B84" s="12"/>
      <c r="C84" s="12">
        <v>0.98852274225444958</v>
      </c>
      <c r="D84" s="12">
        <v>0.99910772624021105</v>
      </c>
      <c r="E84" s="12">
        <v>0.99935094394771551</v>
      </c>
      <c r="F84" s="12">
        <v>0.99953638853408244</v>
      </c>
      <c r="G84" s="12">
        <v>0.99958203643226518</v>
      </c>
      <c r="H84" s="12"/>
      <c r="I84" s="12">
        <v>0.99967820257562467</v>
      </c>
      <c r="J84" s="12">
        <v>0.99964445757146025</v>
      </c>
      <c r="K84" s="12">
        <v>0.99869835513981686</v>
      </c>
      <c r="L84" s="12">
        <v>0.99825666583882722</v>
      </c>
      <c r="M84" s="12">
        <v>0.99834988504984357</v>
      </c>
      <c r="N84" s="12">
        <v>0.99839134317234646</v>
      </c>
      <c r="O84" s="12">
        <v>0.99797576030957158</v>
      </c>
      <c r="P84" s="12">
        <v>0.99699322180106753</v>
      </c>
      <c r="Q84" s="12">
        <v>0.99500243732826121</v>
      </c>
      <c r="R84" s="12">
        <v>0.99172448098219013</v>
      </c>
      <c r="S84" s="12">
        <v>0.98679272602948598</v>
      </c>
      <c r="T84" s="12">
        <v>0.9796211648904336</v>
      </c>
      <c r="U84" s="12">
        <v>0.96779590408443794</v>
      </c>
      <c r="V84" s="12">
        <v>0.95114549949776306</v>
      </c>
      <c r="W84" s="12">
        <v>0.92738176722505994</v>
      </c>
      <c r="X84" s="12">
        <v>0.8922140341483098</v>
      </c>
      <c r="Y84" s="12">
        <v>0.83707502561489444</v>
      </c>
      <c r="Z84" s="12">
        <v>0.76056417608961269</v>
      </c>
      <c r="AA84" s="12">
        <v>0.65254530763015128</v>
      </c>
      <c r="AB84" s="12">
        <v>0.53352431093217711</v>
      </c>
      <c r="AC84" s="5"/>
    </row>
    <row r="85" spans="1:29" s="6" customFormat="1">
      <c r="A85" s="4">
        <v>1982</v>
      </c>
      <c r="B85" s="12"/>
      <c r="C85" s="12">
        <v>0.98888998035363462</v>
      </c>
      <c r="D85" s="12">
        <v>0.99910706550328332</v>
      </c>
      <c r="E85" s="12">
        <v>0.99940424417290319</v>
      </c>
      <c r="F85" s="12">
        <v>0.99952521337253664</v>
      </c>
      <c r="G85" s="12">
        <v>0.99963009996181429</v>
      </c>
      <c r="H85" s="12"/>
      <c r="I85" s="12">
        <v>0.99969381224269449</v>
      </c>
      <c r="J85" s="12">
        <v>0.99966377693038433</v>
      </c>
      <c r="K85" s="12">
        <v>0.99875858658660965</v>
      </c>
      <c r="L85" s="12">
        <v>0.9983681530192039</v>
      </c>
      <c r="M85" s="12">
        <v>0.99846822094263454</v>
      </c>
      <c r="N85" s="12">
        <v>0.9984262137330514</v>
      </c>
      <c r="O85" s="12">
        <v>0.99807933476208877</v>
      </c>
      <c r="P85" s="12">
        <v>0.99712022857711113</v>
      </c>
      <c r="Q85" s="12">
        <v>0.99522256716810753</v>
      </c>
      <c r="R85" s="12">
        <v>0.99195707591563642</v>
      </c>
      <c r="S85" s="12">
        <v>0.98711524886957203</v>
      </c>
      <c r="T85" s="12">
        <v>0.98005162714223526</v>
      </c>
      <c r="U85" s="12">
        <v>0.96831447166277984</v>
      </c>
      <c r="V85" s="12">
        <v>0.95227414313253333</v>
      </c>
      <c r="W85" s="12">
        <v>0.92775489634899155</v>
      </c>
      <c r="X85" s="12">
        <v>0.89412563511540166</v>
      </c>
      <c r="Y85" s="12">
        <v>0.84004305444589866</v>
      </c>
      <c r="Z85" s="12">
        <v>0.76576759552630869</v>
      </c>
      <c r="AA85" s="12">
        <v>0.66264438753891786</v>
      </c>
      <c r="AB85" s="12">
        <v>0.54111310592459605</v>
      </c>
      <c r="AC85" s="5"/>
    </row>
    <row r="86" spans="1:29" s="6" customFormat="1">
      <c r="A86" s="4">
        <v>1983</v>
      </c>
      <c r="B86" s="12"/>
      <c r="C86" s="12">
        <v>0.98944306282722516</v>
      </c>
      <c r="D86" s="12">
        <v>0.99914049723979692</v>
      </c>
      <c r="E86" s="12">
        <v>0.99940943401110249</v>
      </c>
      <c r="F86" s="12">
        <v>0.99953261115826531</v>
      </c>
      <c r="G86" s="12">
        <v>0.99963183719347992</v>
      </c>
      <c r="H86" s="12"/>
      <c r="I86" s="12">
        <v>0.99970983586431383</v>
      </c>
      <c r="J86" s="12">
        <v>0.9996759793422425</v>
      </c>
      <c r="K86" s="12">
        <v>0.99883385281644999</v>
      </c>
      <c r="L86" s="12">
        <v>0.99847863988039876</v>
      </c>
      <c r="M86" s="12">
        <v>0.99851664822562025</v>
      </c>
      <c r="N86" s="12">
        <v>0.99843958613828798</v>
      </c>
      <c r="O86" s="12">
        <v>0.99811406353566801</v>
      </c>
      <c r="P86" s="12">
        <v>0.99719275455286394</v>
      </c>
      <c r="Q86" s="12">
        <v>0.99538413769796907</v>
      </c>
      <c r="R86" s="12">
        <v>0.9921061841240808</v>
      </c>
      <c r="S86" s="12">
        <v>0.98718847985191738</v>
      </c>
      <c r="T86" s="12">
        <v>0.98012556644023774</v>
      </c>
      <c r="U86" s="12">
        <v>0.96875484509914733</v>
      </c>
      <c r="V86" s="12">
        <v>0.95224475030343603</v>
      </c>
      <c r="W86" s="12">
        <v>0.92698996726709715</v>
      </c>
      <c r="X86" s="12">
        <v>0.8922266357827211</v>
      </c>
      <c r="Y86" s="12">
        <v>0.83679371921511581</v>
      </c>
      <c r="Z86" s="12">
        <v>0.76014081478814322</v>
      </c>
      <c r="AA86" s="12">
        <v>0.65310721887564172</v>
      </c>
      <c r="AB86" s="12">
        <v>0.54720838967120677</v>
      </c>
      <c r="AC86" s="5"/>
    </row>
    <row r="87" spans="1:29" s="6" customFormat="1">
      <c r="A87" s="4">
        <v>1984</v>
      </c>
      <c r="B87" s="12"/>
      <c r="C87" s="12">
        <v>0.98940683646112604</v>
      </c>
      <c r="D87" s="12">
        <v>0.99919740019923564</v>
      </c>
      <c r="E87" s="12">
        <v>0.99944102239845578</v>
      </c>
      <c r="F87" s="12">
        <v>0.99960682083959185</v>
      </c>
      <c r="G87" s="12">
        <v>0.99967720058603315</v>
      </c>
      <c r="H87" s="12"/>
      <c r="I87" s="12">
        <v>0.99972751637606172</v>
      </c>
      <c r="J87" s="12">
        <v>0.9996683857765668</v>
      </c>
      <c r="K87" s="12">
        <v>0.99885419390849584</v>
      </c>
      <c r="L87" s="12">
        <v>0.99843280641330823</v>
      </c>
      <c r="M87" s="12">
        <v>0.9985198158207379</v>
      </c>
      <c r="N87" s="12">
        <v>0.99839868333592019</v>
      </c>
      <c r="O87" s="12">
        <v>0.99809840860663324</v>
      </c>
      <c r="P87" s="12">
        <v>0.99715670279766089</v>
      </c>
      <c r="Q87" s="12">
        <v>0.99545003382619079</v>
      </c>
      <c r="R87" s="12">
        <v>0.99227791050822223</v>
      </c>
      <c r="S87" s="12">
        <v>0.98739798300099735</v>
      </c>
      <c r="T87" s="12">
        <v>0.9802227032832741</v>
      </c>
      <c r="U87" s="12">
        <v>0.96938790918098139</v>
      </c>
      <c r="V87" s="12">
        <v>0.95301099299262582</v>
      </c>
      <c r="W87" s="12">
        <v>0.92827054979973322</v>
      </c>
      <c r="X87" s="12">
        <v>0.89276307029680613</v>
      </c>
      <c r="Y87" s="12">
        <v>0.8391603194221553</v>
      </c>
      <c r="Z87" s="12">
        <v>0.75966417915152162</v>
      </c>
      <c r="AA87" s="12">
        <v>0.64833964510200204</v>
      </c>
      <c r="AB87" s="12">
        <v>0.53778677462887992</v>
      </c>
      <c r="AC87" s="5"/>
    </row>
    <row r="88" spans="1:29" s="6" customFormat="1">
      <c r="A88" s="4">
        <v>1985</v>
      </c>
      <c r="B88" s="12"/>
      <c r="C88" s="12">
        <v>0.98943452768729645</v>
      </c>
      <c r="D88" s="12">
        <v>0.99923626439143087</v>
      </c>
      <c r="E88" s="12">
        <v>0.99942685915697971</v>
      </c>
      <c r="F88" s="12">
        <v>0.99960321018560128</v>
      </c>
      <c r="G88" s="12">
        <v>0.99962355838121153</v>
      </c>
      <c r="H88" s="12"/>
      <c r="I88" s="12">
        <v>0.99974049702611734</v>
      </c>
      <c r="J88" s="12">
        <v>0.99966564441626382</v>
      </c>
      <c r="K88" s="12">
        <v>0.99888239946537905</v>
      </c>
      <c r="L88" s="12">
        <v>0.99845885027299108</v>
      </c>
      <c r="M88" s="12">
        <v>0.99848831344320454</v>
      </c>
      <c r="N88" s="12">
        <v>0.99835549330505424</v>
      </c>
      <c r="O88" s="12">
        <v>0.99799809351136293</v>
      </c>
      <c r="P88" s="12">
        <v>0.99712342468289572</v>
      </c>
      <c r="Q88" s="12">
        <v>0.99546199633270471</v>
      </c>
      <c r="R88" s="12">
        <v>0.99237442383465835</v>
      </c>
      <c r="S88" s="12">
        <v>0.98742939122124063</v>
      </c>
      <c r="T88" s="12">
        <v>0.98036468853102965</v>
      </c>
      <c r="U88" s="12">
        <v>0.96968131617847719</v>
      </c>
      <c r="V88" s="12">
        <v>0.95307326325458896</v>
      </c>
      <c r="W88" s="12">
        <v>0.92826024090801895</v>
      </c>
      <c r="X88" s="12">
        <v>0.89118544289480839</v>
      </c>
      <c r="Y88" s="12">
        <v>0.8368481024924731</v>
      </c>
      <c r="Z88" s="12">
        <v>0.75544995829960815</v>
      </c>
      <c r="AA88" s="12">
        <v>0.65091038937038581</v>
      </c>
      <c r="AB88" s="12">
        <v>0.54101936739085577</v>
      </c>
      <c r="AC88" s="5"/>
    </row>
    <row r="89" spans="1:29" s="6" customFormat="1">
      <c r="A89" s="4">
        <v>1986</v>
      </c>
      <c r="B89" s="12"/>
      <c r="C89" s="12">
        <v>0.99006241872561773</v>
      </c>
      <c r="D89" s="12">
        <v>0.99921262345881523</v>
      </c>
      <c r="E89" s="12">
        <v>0.9994669650219471</v>
      </c>
      <c r="F89" s="12">
        <v>0.99956572530975896</v>
      </c>
      <c r="G89" s="12">
        <v>0.99964486882807391</v>
      </c>
      <c r="H89" s="12"/>
      <c r="I89" s="12">
        <v>0.99974721726128746</v>
      </c>
      <c r="J89" s="12">
        <v>0.99965503125583854</v>
      </c>
      <c r="K89" s="12">
        <v>0.99878853947787583</v>
      </c>
      <c r="L89" s="12">
        <v>0.99836371623639952</v>
      </c>
      <c r="M89" s="12">
        <v>0.99841918590917711</v>
      </c>
      <c r="N89" s="12">
        <v>0.99816471224065151</v>
      </c>
      <c r="O89" s="12">
        <v>0.99789429501824911</v>
      </c>
      <c r="P89" s="12">
        <v>0.99705794783299739</v>
      </c>
      <c r="Q89" s="12">
        <v>0.9955356436948215</v>
      </c>
      <c r="R89" s="12">
        <v>0.99255732884716252</v>
      </c>
      <c r="S89" s="12">
        <v>0.98786616388400406</v>
      </c>
      <c r="T89" s="12">
        <v>0.98070074603889834</v>
      </c>
      <c r="U89" s="12">
        <v>0.97038799923875219</v>
      </c>
      <c r="V89" s="12">
        <v>0.95366234205539591</v>
      </c>
      <c r="W89" s="12">
        <v>0.92961608203795609</v>
      </c>
      <c r="X89" s="12">
        <v>0.89269148798205789</v>
      </c>
      <c r="Y89" s="12">
        <v>0.83997954915823902</v>
      </c>
      <c r="Z89" s="12">
        <v>0.75805238668782771</v>
      </c>
      <c r="AA89" s="12">
        <v>0.65747775780553752</v>
      </c>
      <c r="AB89" s="12">
        <v>0.55060922418887359</v>
      </c>
      <c r="AC89" s="5"/>
    </row>
    <row r="90" spans="1:29" s="6" customFormat="1">
      <c r="A90" s="4">
        <v>1987</v>
      </c>
      <c r="B90" s="12"/>
      <c r="C90" s="12">
        <v>0.99035098039215685</v>
      </c>
      <c r="D90" s="12">
        <v>0.99925477558785436</v>
      </c>
      <c r="E90" s="12">
        <v>0.99944760993708881</v>
      </c>
      <c r="F90" s="12">
        <v>0.99955808794967105</v>
      </c>
      <c r="G90" s="12">
        <v>0.99965249643315046</v>
      </c>
      <c r="H90" s="12"/>
      <c r="I90" s="12">
        <v>0.99972448694776872</v>
      </c>
      <c r="J90" s="12">
        <v>0.99967284789122091</v>
      </c>
      <c r="K90" s="12">
        <v>0.99887336843218799</v>
      </c>
      <c r="L90" s="12">
        <v>0.99846126736318674</v>
      </c>
      <c r="M90" s="12">
        <v>0.99842198868285659</v>
      </c>
      <c r="N90" s="12">
        <v>0.99817291027637012</v>
      </c>
      <c r="O90" s="12">
        <v>0.99781358476720339</v>
      </c>
      <c r="P90" s="12">
        <v>0.99714282895820738</v>
      </c>
      <c r="Q90" s="12">
        <v>0.99555294564795416</v>
      </c>
      <c r="R90" s="12">
        <v>0.9926367003982336</v>
      </c>
      <c r="S90" s="12">
        <v>0.9879621400858607</v>
      </c>
      <c r="T90" s="12">
        <v>0.98087595599503152</v>
      </c>
      <c r="U90" s="12">
        <v>0.9710284893874328</v>
      </c>
      <c r="V90" s="12">
        <v>0.95446452820041938</v>
      </c>
      <c r="W90" s="12">
        <v>0.93084777213195269</v>
      </c>
      <c r="X90" s="12">
        <v>0.89363359140780629</v>
      </c>
      <c r="Y90" s="12">
        <v>0.84059720272270733</v>
      </c>
      <c r="Z90" s="12">
        <v>0.76260536816195734</v>
      </c>
      <c r="AA90" s="12">
        <v>0.64849862319157303</v>
      </c>
      <c r="AB90" s="12">
        <v>0.50215169445938679</v>
      </c>
      <c r="AC90" s="5"/>
    </row>
    <row r="91" spans="1:29" s="6" customFormat="1">
      <c r="A91" s="4">
        <v>1988</v>
      </c>
      <c r="B91" s="12"/>
      <c r="C91" s="12">
        <v>0.99035774465327286</v>
      </c>
      <c r="D91" s="12">
        <v>0.99923483124234735</v>
      </c>
      <c r="E91" s="12">
        <v>0.99945364148865079</v>
      </c>
      <c r="F91" s="12">
        <v>0.99958572816172431</v>
      </c>
      <c r="G91" s="12">
        <v>0.99967578725700157</v>
      </c>
      <c r="H91" s="12"/>
      <c r="I91" s="12">
        <v>0.99974450473507526</v>
      </c>
      <c r="J91" s="12">
        <v>0.99967035464253506</v>
      </c>
      <c r="K91" s="12">
        <v>0.99884455800314342</v>
      </c>
      <c r="L91" s="12">
        <v>0.99845306806467338</v>
      </c>
      <c r="M91" s="12">
        <v>0.9984186921526258</v>
      </c>
      <c r="N91" s="12">
        <v>0.99813242450933048</v>
      </c>
      <c r="O91" s="12">
        <v>0.99774022390086514</v>
      </c>
      <c r="P91" s="12">
        <v>0.99705240111428284</v>
      </c>
      <c r="Q91" s="12">
        <v>0.99560236292177962</v>
      </c>
      <c r="R91" s="12">
        <v>0.99282356478260148</v>
      </c>
      <c r="S91" s="12">
        <v>0.98812872609582136</v>
      </c>
      <c r="T91" s="12">
        <v>0.9811609552217273</v>
      </c>
      <c r="U91" s="12">
        <v>0.97112183184366341</v>
      </c>
      <c r="V91" s="12">
        <v>0.95522625138598349</v>
      </c>
      <c r="W91" s="12">
        <v>0.9316691600119742</v>
      </c>
      <c r="X91" s="12">
        <v>0.89248081216162789</v>
      </c>
      <c r="Y91" s="12">
        <v>0.83687129553231532</v>
      </c>
      <c r="Z91" s="12">
        <v>0.75585352497248781</v>
      </c>
      <c r="AA91" s="12">
        <v>0.64194749770769421</v>
      </c>
      <c r="AB91" s="12">
        <v>0.50884290233909035</v>
      </c>
      <c r="AC91" s="5"/>
    </row>
    <row r="92" spans="1:29" s="6" customFormat="1">
      <c r="A92" s="4">
        <v>1989</v>
      </c>
      <c r="B92" s="12"/>
      <c r="C92" s="12">
        <v>0.99059273422562144</v>
      </c>
      <c r="D92" s="12">
        <v>0.99929362460824023</v>
      </c>
      <c r="E92" s="12">
        <v>0.99950791826641461</v>
      </c>
      <c r="F92" s="12">
        <v>0.99961109669442438</v>
      </c>
      <c r="G92" s="12">
        <v>0.99966268590842933</v>
      </c>
      <c r="H92" s="12"/>
      <c r="I92" s="12">
        <v>0.99974969409368564</v>
      </c>
      <c r="J92" s="12">
        <v>0.99968008263967501</v>
      </c>
      <c r="K92" s="12">
        <v>0.99888871247108035</v>
      </c>
      <c r="L92" s="12">
        <v>0.99855413766963286</v>
      </c>
      <c r="M92" s="12">
        <v>0.99838713641700438</v>
      </c>
      <c r="N92" s="12">
        <v>0.99807832304132071</v>
      </c>
      <c r="O92" s="12">
        <v>0.99766436562438732</v>
      </c>
      <c r="P92" s="12">
        <v>0.99704373469244822</v>
      </c>
      <c r="Q92" s="12">
        <v>0.99559752906726795</v>
      </c>
      <c r="R92" s="12">
        <v>0.9930245466933979</v>
      </c>
      <c r="S92" s="12">
        <v>0.98843627645991305</v>
      </c>
      <c r="T92" s="12">
        <v>0.98163865320477217</v>
      </c>
      <c r="U92" s="12">
        <v>0.97206818793806993</v>
      </c>
      <c r="V92" s="12">
        <v>0.95687502664609458</v>
      </c>
      <c r="W92" s="12">
        <v>0.93406631935585671</v>
      </c>
      <c r="X92" s="12">
        <v>0.89586013425152911</v>
      </c>
      <c r="Y92" s="12">
        <v>0.84107535775622533</v>
      </c>
      <c r="Z92" s="12">
        <v>0.76957435567337351</v>
      </c>
      <c r="AA92" s="12">
        <v>0.65413826786517837</v>
      </c>
      <c r="AB92" s="12">
        <v>0.51038941809387484</v>
      </c>
      <c r="AC92" s="5"/>
    </row>
    <row r="93" spans="1:29" s="6" customFormat="1">
      <c r="A93" s="4">
        <v>1990</v>
      </c>
      <c r="B93" s="12"/>
      <c r="C93" s="12">
        <v>0.9911180469715698</v>
      </c>
      <c r="D93" s="12">
        <v>0.99930780608052583</v>
      </c>
      <c r="E93" s="12">
        <v>0.99951684470008217</v>
      </c>
      <c r="F93" s="12">
        <v>0.99964568611339355</v>
      </c>
      <c r="G93" s="12">
        <v>0.99969958915365653</v>
      </c>
      <c r="H93" s="12"/>
      <c r="I93" s="12">
        <v>0.99976522672390666</v>
      </c>
      <c r="J93" s="12">
        <v>0.99970733776332532</v>
      </c>
      <c r="K93" s="12">
        <v>0.99883643071877559</v>
      </c>
      <c r="L93" s="12">
        <v>0.99853983516483513</v>
      </c>
      <c r="M93" s="12">
        <v>0.99838826312232487</v>
      </c>
      <c r="N93" s="12">
        <v>0.99808982884552488</v>
      </c>
      <c r="O93" s="12">
        <v>0.99761119714115543</v>
      </c>
      <c r="P93" s="12">
        <v>0.99703811540497622</v>
      </c>
      <c r="Q93" s="12">
        <v>0.99566655330726062</v>
      </c>
      <c r="R93" s="12">
        <v>0.99315707133917397</v>
      </c>
      <c r="S93" s="12">
        <v>0.98874977252047314</v>
      </c>
      <c r="T93" s="12">
        <v>0.98187950987066031</v>
      </c>
      <c r="U93" s="12">
        <v>0.97252729001055294</v>
      </c>
      <c r="V93" s="12">
        <v>0.95773724983860553</v>
      </c>
      <c r="W93" s="12">
        <v>0.93514920205266816</v>
      </c>
      <c r="X93" s="12">
        <v>0.8976832126803922</v>
      </c>
      <c r="Y93" s="12">
        <v>0.84161518711819894</v>
      </c>
      <c r="Z93" s="12">
        <v>0.77344028170672563</v>
      </c>
      <c r="AA93" s="12">
        <v>0.66935034551595018</v>
      </c>
      <c r="AB93" s="12">
        <v>0.52439983789067157</v>
      </c>
      <c r="AC93" s="5"/>
    </row>
    <row r="94" spans="1:29" s="6" customFormat="1">
      <c r="A94" s="4">
        <v>1991</v>
      </c>
      <c r="B94" s="12"/>
      <c r="C94" s="12">
        <v>0.99139157762413577</v>
      </c>
      <c r="D94" s="12">
        <v>0.99930833872010338</v>
      </c>
      <c r="E94" s="12">
        <v>0.99952811893988369</v>
      </c>
      <c r="F94" s="12">
        <v>0.99963994828700709</v>
      </c>
      <c r="G94" s="12">
        <v>0.99970200387847452</v>
      </c>
      <c r="H94" s="12"/>
      <c r="I94" s="12">
        <v>0.99977412485025952</v>
      </c>
      <c r="J94" s="12">
        <v>0.99969409980700308</v>
      </c>
      <c r="K94" s="12">
        <v>0.9988782313886142</v>
      </c>
      <c r="L94" s="12">
        <v>0.99857688944409739</v>
      </c>
      <c r="M94" s="12">
        <v>0.99843717368604246</v>
      </c>
      <c r="N94" s="12">
        <v>0.99805446505608286</v>
      </c>
      <c r="O94" s="12">
        <v>0.99759479553903341</v>
      </c>
      <c r="P94" s="12">
        <v>0.99699949672873678</v>
      </c>
      <c r="Q94" s="12">
        <v>0.99557052139037439</v>
      </c>
      <c r="R94" s="12">
        <v>0.99331397718011405</v>
      </c>
      <c r="S94" s="12">
        <v>0.98893130295397302</v>
      </c>
      <c r="T94" s="12">
        <v>0.98221319681456198</v>
      </c>
      <c r="U94" s="12">
        <v>0.97282408559343125</v>
      </c>
      <c r="V94" s="12">
        <v>0.95854619480112746</v>
      </c>
      <c r="W94" s="12">
        <v>0.93679884827713822</v>
      </c>
      <c r="X94" s="12">
        <v>0.89843769191479805</v>
      </c>
      <c r="Y94" s="12">
        <v>0.83958702656240003</v>
      </c>
      <c r="Z94" s="12">
        <v>0.77641657892467097</v>
      </c>
      <c r="AA94" s="12">
        <v>0.66693441239915341</v>
      </c>
      <c r="AB94" s="12">
        <v>0.52161851275458426</v>
      </c>
      <c r="AC94" s="5"/>
    </row>
    <row r="95" spans="1:29">
      <c r="A95" s="11">
        <v>1992</v>
      </c>
      <c r="B95" s="12"/>
      <c r="C95" s="12">
        <v>0.99213342595051635</v>
      </c>
      <c r="D95" s="12">
        <v>0.99222725298749059</v>
      </c>
      <c r="E95" s="12">
        <v>0.99954139520490837</v>
      </c>
      <c r="F95" s="12">
        <v>0.99964380210089976</v>
      </c>
      <c r="G95" s="12">
        <v>0.99972331056052033</v>
      </c>
      <c r="H95" s="12"/>
      <c r="I95" s="12">
        <v>0.99978122751570508</v>
      </c>
      <c r="J95" s="12">
        <v>0.9997221378422485</v>
      </c>
      <c r="K95" s="12">
        <v>0.99892844293465377</v>
      </c>
      <c r="L95" s="12">
        <v>0.99864384490259051</v>
      </c>
      <c r="M95" s="12">
        <v>0.99840230362538462</v>
      </c>
      <c r="N95" s="12">
        <v>0.99806938321530081</v>
      </c>
      <c r="O95" s="12">
        <v>0.9974951619587451</v>
      </c>
      <c r="P95" s="12">
        <v>0.99693127238605816</v>
      </c>
      <c r="Q95" s="12">
        <v>0.99563771187952421</v>
      </c>
      <c r="R95" s="12">
        <v>0.99351495140530655</v>
      </c>
      <c r="S95" s="12">
        <v>0.98909143040192815</v>
      </c>
      <c r="T95" s="12">
        <v>0.98297894005022168</v>
      </c>
      <c r="U95" s="12">
        <v>0.9733850135521912</v>
      </c>
      <c r="V95" s="12">
        <v>0.95893420904321358</v>
      </c>
      <c r="W95" s="12">
        <v>0.93937106875451515</v>
      </c>
      <c r="X95" s="12">
        <v>0.89972162092553543</v>
      </c>
      <c r="Y95" s="12">
        <v>0.8374711609590908</v>
      </c>
      <c r="Z95" s="12">
        <v>0.77409229069972885</v>
      </c>
      <c r="AA95" s="12">
        <v>0.67365172425469333</v>
      </c>
      <c r="AB95" s="12">
        <v>0.56164089347079038</v>
      </c>
    </row>
    <row r="96" spans="1:29">
      <c r="A96" s="11">
        <v>1993</v>
      </c>
      <c r="B96" s="12"/>
      <c r="C96" s="12">
        <v>0.99226145000180099</v>
      </c>
      <c r="D96" s="12">
        <v>0.99261948451712179</v>
      </c>
      <c r="E96" s="12">
        <v>0.99953246734576617</v>
      </c>
      <c r="F96" s="12">
        <v>0.99962747398138585</v>
      </c>
      <c r="G96" s="12">
        <v>0.99972310566066103</v>
      </c>
      <c r="H96" s="12"/>
      <c r="I96" s="12">
        <v>0.99978367775111765</v>
      </c>
      <c r="J96" s="12">
        <v>0.99970687121598134</v>
      </c>
      <c r="K96" s="12">
        <v>0.9989241862628282</v>
      </c>
      <c r="L96" s="12">
        <v>0.99861680102767436</v>
      </c>
      <c r="M96" s="12">
        <v>0.99844156960320507</v>
      </c>
      <c r="N96" s="12">
        <v>0.99794920740265547</v>
      </c>
      <c r="O96" s="12">
        <v>0.99748022307391293</v>
      </c>
      <c r="P96" s="12">
        <v>0.99681111044513038</v>
      </c>
      <c r="Q96" s="12">
        <v>0.99567922472152948</v>
      </c>
      <c r="R96" s="12">
        <v>0.99333330108301532</v>
      </c>
      <c r="S96" s="12">
        <v>0.9892640482095626</v>
      </c>
      <c r="T96" s="12">
        <v>0.9825627139053108</v>
      </c>
      <c r="U96" s="12">
        <v>0.97296671418522274</v>
      </c>
      <c r="V96" s="12">
        <v>0.95955092396834485</v>
      </c>
      <c r="W96" s="12">
        <v>0.93759303112313941</v>
      </c>
      <c r="X96" s="12">
        <v>0.90069301780542899</v>
      </c>
      <c r="Y96" s="12">
        <v>0.84367699703552002</v>
      </c>
      <c r="Z96" s="12">
        <v>0.77719922459696222</v>
      </c>
      <c r="AA96" s="12">
        <v>0.67700067093908334</v>
      </c>
      <c r="AB96" s="12">
        <v>0.65212545772966091</v>
      </c>
    </row>
    <row r="97" spans="1:28">
      <c r="A97" s="11">
        <v>1994</v>
      </c>
      <c r="B97" s="12"/>
      <c r="C97" s="12">
        <v>0.99259571286269233</v>
      </c>
      <c r="D97" s="12">
        <v>0.99943935750743695</v>
      </c>
      <c r="E97" s="12">
        <v>0.99955385053588497</v>
      </c>
      <c r="F97" s="12">
        <v>0.99964905397801829</v>
      </c>
      <c r="G97" s="12">
        <v>0.99973181252575505</v>
      </c>
      <c r="H97" s="12"/>
      <c r="I97" s="12">
        <v>0.9997958092630912</v>
      </c>
      <c r="J97" s="12">
        <v>0.99971333175946853</v>
      </c>
      <c r="K97" s="12">
        <v>0.99891913978170266</v>
      </c>
      <c r="L97" s="12">
        <v>0.99859747098856533</v>
      </c>
      <c r="M97" s="12">
        <v>0.99846208698996852</v>
      </c>
      <c r="N97" s="12">
        <v>0.99794611046779258</v>
      </c>
      <c r="O97" s="12">
        <v>0.99745337347838903</v>
      </c>
      <c r="P97" s="12">
        <v>0.99675301345337664</v>
      </c>
      <c r="Q97" s="12">
        <v>0.99566085456783338</v>
      </c>
      <c r="R97" s="12">
        <v>0.99331254875593267</v>
      </c>
      <c r="S97" s="12">
        <v>0.98956117112992503</v>
      </c>
      <c r="T97" s="12">
        <v>0.98272458448145195</v>
      </c>
      <c r="U97" s="12">
        <v>0.97362779358167506</v>
      </c>
      <c r="V97" s="12">
        <v>0.96024087115692525</v>
      </c>
      <c r="W97" s="12">
        <v>0.93986664052748214</v>
      </c>
      <c r="X97" s="12">
        <v>0.90282709859334087</v>
      </c>
      <c r="Y97" s="12">
        <v>0.84579373720725393</v>
      </c>
      <c r="Z97" s="12">
        <v>0.78190067431943688</v>
      </c>
      <c r="AA97" s="12">
        <v>0.69008431249439406</v>
      </c>
      <c r="AB97" s="12">
        <v>0.63942011104256635</v>
      </c>
    </row>
    <row r="98" spans="1:28">
      <c r="A98" s="11">
        <v>1995</v>
      </c>
      <c r="B98" s="12"/>
      <c r="C98" s="12">
        <v>0.99283228209809171</v>
      </c>
      <c r="D98" s="12">
        <v>0.99943910082775023</v>
      </c>
      <c r="E98" s="12">
        <v>0.99957979670074459</v>
      </c>
      <c r="F98" s="12">
        <v>0.99968154996603509</v>
      </c>
      <c r="G98" s="12">
        <v>0.99973242659868045</v>
      </c>
      <c r="H98" s="12"/>
      <c r="I98" s="12">
        <v>0.99979319563383795</v>
      </c>
      <c r="J98" s="12">
        <v>0.99971085494192546</v>
      </c>
      <c r="K98" s="12">
        <v>0.99895160910333125</v>
      </c>
      <c r="L98" s="12">
        <v>0.99859629612694767</v>
      </c>
      <c r="M98" s="12">
        <v>0.99847927444626572</v>
      </c>
      <c r="N98" s="12">
        <v>0.99796342795062387</v>
      </c>
      <c r="O98" s="12">
        <v>0.99746427029116846</v>
      </c>
      <c r="P98" s="12">
        <v>0.99673407373750966</v>
      </c>
      <c r="Q98" s="12">
        <v>0.99561564683084636</v>
      </c>
      <c r="R98" s="12">
        <v>0.99339076559687733</v>
      </c>
      <c r="S98" s="12">
        <v>0.98970248521668025</v>
      </c>
      <c r="T98" s="12">
        <v>0.98323221563374552</v>
      </c>
      <c r="U98" s="12">
        <v>0.97424896682206086</v>
      </c>
      <c r="V98" s="12">
        <v>0.96067098492462888</v>
      </c>
      <c r="W98" s="12">
        <v>0.94029587099966205</v>
      </c>
      <c r="X98" s="12">
        <v>0.90424319989565738</v>
      </c>
      <c r="Y98" s="12">
        <v>0.84576652893822968</v>
      </c>
      <c r="Z98" s="12">
        <v>0.78498940608549395</v>
      </c>
      <c r="AA98" s="12">
        <v>0.70490499707039422</v>
      </c>
      <c r="AB98" s="12">
        <v>0.64334745143858618</v>
      </c>
    </row>
    <row r="99" spans="1:28">
      <c r="A99" s="11">
        <v>1996</v>
      </c>
      <c r="B99" s="12"/>
      <c r="C99" s="12">
        <v>0.99312835724749859</v>
      </c>
      <c r="D99" s="12">
        <v>0.99947748978975637</v>
      </c>
      <c r="E99" s="12">
        <v>0.99960144294182152</v>
      </c>
      <c r="F99" s="12">
        <v>0.99967581483306056</v>
      </c>
      <c r="G99" s="12">
        <v>0.99974700843834918</v>
      </c>
      <c r="H99" s="12"/>
      <c r="I99" s="12">
        <v>0.99979921142541595</v>
      </c>
      <c r="J99" s="12">
        <v>0.99973280441515533</v>
      </c>
      <c r="K99" s="12">
        <v>0.99900708988672482</v>
      </c>
      <c r="L99" s="12">
        <v>0.9986655118642237</v>
      </c>
      <c r="M99" s="12">
        <v>0.99863511627631962</v>
      </c>
      <c r="N99" s="12">
        <v>0.99824445290968167</v>
      </c>
      <c r="O99" s="12">
        <v>0.99775089049899923</v>
      </c>
      <c r="P99" s="12">
        <v>0.99698993053375717</v>
      </c>
      <c r="Q99" s="12">
        <v>0.99578753646404883</v>
      </c>
      <c r="R99" s="12">
        <v>0.99353718824450854</v>
      </c>
      <c r="S99" s="12">
        <v>0.98992036272743122</v>
      </c>
      <c r="T99" s="12">
        <v>0.98343317057481949</v>
      </c>
      <c r="U99" s="12">
        <v>0.97476848055126286</v>
      </c>
      <c r="V99" s="12">
        <v>0.96099302741750414</v>
      </c>
      <c r="W99" s="12">
        <v>0.94140916079818848</v>
      </c>
      <c r="X99" s="12">
        <v>0.90561557811204907</v>
      </c>
      <c r="Y99" s="12">
        <v>0.84723692833317377</v>
      </c>
      <c r="Z99" s="12">
        <v>0.78578948698296114</v>
      </c>
      <c r="AA99" s="12">
        <v>0.72250062400399362</v>
      </c>
      <c r="AB99" s="12">
        <v>0.65915028186443014</v>
      </c>
    </row>
    <row r="100" spans="1:28">
      <c r="A100" s="11">
        <v>1997</v>
      </c>
      <c r="B100" s="12"/>
      <c r="C100" s="12">
        <v>0.99315544738059103</v>
      </c>
      <c r="D100" s="12">
        <v>0.99946672106540135</v>
      </c>
      <c r="E100" s="12">
        <v>0.99963891233585012</v>
      </c>
      <c r="F100" s="12">
        <v>0.99970894535256238</v>
      </c>
      <c r="G100" s="12">
        <v>0.99976227324602229</v>
      </c>
      <c r="H100" s="12"/>
      <c r="I100" s="12">
        <v>0.99981742440342769</v>
      </c>
      <c r="J100" s="12">
        <v>0.99973548530333678</v>
      </c>
      <c r="K100" s="12">
        <v>0.99904898159281363</v>
      </c>
      <c r="L100" s="12">
        <v>0.99872367822738783</v>
      </c>
      <c r="M100" s="12">
        <v>0.99872012709301039</v>
      </c>
      <c r="N100" s="12">
        <v>0.99844600514134452</v>
      </c>
      <c r="O100" s="12">
        <v>0.99802347148887416</v>
      </c>
      <c r="P100" s="12">
        <v>0.99721541260581004</v>
      </c>
      <c r="Q100" s="12">
        <v>0.99594332361235105</v>
      </c>
      <c r="R100" s="12">
        <v>0.99389971611999661</v>
      </c>
      <c r="S100" s="12">
        <v>0.99025807756836126</v>
      </c>
      <c r="T100" s="12">
        <v>0.98410340718435529</v>
      </c>
      <c r="U100" s="12">
        <v>0.97511703728685806</v>
      </c>
      <c r="V100" s="12">
        <v>0.96144700094651603</v>
      </c>
      <c r="W100" s="12">
        <v>0.94241115416467691</v>
      </c>
      <c r="X100" s="12">
        <v>0.90711039147313999</v>
      </c>
      <c r="Y100" s="12">
        <v>0.84825107179124748</v>
      </c>
      <c r="Z100" s="12">
        <v>0.78667317057438646</v>
      </c>
      <c r="AA100" s="12">
        <v>0.73263939174511217</v>
      </c>
      <c r="AB100" s="12">
        <v>0.64315624182151265</v>
      </c>
    </row>
    <row r="101" spans="1:28">
      <c r="A101" s="13">
        <v>1998</v>
      </c>
      <c r="B101"/>
      <c r="C101" s="14">
        <v>0.99319743987128373</v>
      </c>
      <c r="D101" s="14">
        <v>0.99982459809846724</v>
      </c>
      <c r="E101" s="14">
        <v>0.99982459809846724</v>
      </c>
      <c r="F101" s="14">
        <v>0.99982459809846724</v>
      </c>
      <c r="G101" s="14">
        <v>0.99982459809846724</v>
      </c>
      <c r="H101"/>
      <c r="I101" s="14">
        <v>0.99982459809846724</v>
      </c>
      <c r="J101" s="14">
        <v>0.99975740736952756</v>
      </c>
      <c r="K101" s="14">
        <v>0.99909265551958615</v>
      </c>
      <c r="L101" s="14">
        <v>0.9987517248751353</v>
      </c>
      <c r="M101" s="14">
        <v>0.99886054092010668</v>
      </c>
      <c r="N101" s="14">
        <v>0.99860745447786681</v>
      </c>
      <c r="O101" s="14">
        <v>0.99809011430710726</v>
      </c>
      <c r="P101" s="14">
        <v>0.99722946979776694</v>
      </c>
      <c r="Q101" s="14">
        <v>0.99601707342488899</v>
      </c>
      <c r="R101" s="14">
        <v>0.99418157810816732</v>
      </c>
      <c r="S101" s="14">
        <v>0.99063876139226881</v>
      </c>
      <c r="T101" s="14">
        <v>0.98477603904801503</v>
      </c>
      <c r="U101" s="14">
        <v>0.97587605590100146</v>
      </c>
      <c r="V101" s="14">
        <v>0.96238164331553566</v>
      </c>
      <c r="W101" s="14">
        <v>0.94262383715296061</v>
      </c>
      <c r="X101" s="14">
        <v>0.90732300288546985</v>
      </c>
      <c r="Y101" s="14">
        <v>0.84736335243149674</v>
      </c>
      <c r="Z101" s="14">
        <v>0.78311649498914149</v>
      </c>
      <c r="AA101" s="14">
        <v>0.71018700045242045</v>
      </c>
      <c r="AB101" s="14">
        <v>0.68198385837021602</v>
      </c>
    </row>
    <row r="102" spans="1:28">
      <c r="A102" s="13">
        <v>1999</v>
      </c>
      <c r="B102"/>
      <c r="C102" s="14">
        <v>0.99331522888124824</v>
      </c>
      <c r="D102" s="14">
        <v>0.9998307480679508</v>
      </c>
      <c r="E102" s="14">
        <v>0.9998307480679508</v>
      </c>
      <c r="F102" s="14">
        <v>0.9998307480679508</v>
      </c>
      <c r="G102" s="14">
        <v>0.9998307480679508</v>
      </c>
      <c r="H102"/>
      <c r="I102" s="14">
        <v>0.9998307480679508</v>
      </c>
      <c r="J102" s="14">
        <v>0.99977102492388792</v>
      </c>
      <c r="K102" s="14">
        <v>0.99910986341083452</v>
      </c>
      <c r="L102" s="14">
        <v>0.99880124018375971</v>
      </c>
      <c r="M102" s="14">
        <v>0.99885089489157608</v>
      </c>
      <c r="N102" s="14">
        <v>0.9986234515309883</v>
      </c>
      <c r="O102" s="14">
        <v>0.99810274349213002</v>
      </c>
      <c r="P102" s="14">
        <v>0.99725038452727688</v>
      </c>
      <c r="Q102" s="14">
        <v>0.99596523319280761</v>
      </c>
      <c r="R102" s="14">
        <v>0.99418705648990857</v>
      </c>
      <c r="S102" s="14">
        <v>0.99062919000822325</v>
      </c>
      <c r="T102" s="14">
        <v>0.98512427039098482</v>
      </c>
      <c r="U102" s="14">
        <v>0.97626372955363472</v>
      </c>
      <c r="V102" s="14">
        <v>0.96294896984687484</v>
      </c>
      <c r="W102" s="14">
        <v>0.94266002871610632</v>
      </c>
      <c r="X102" s="14">
        <v>0.90781188281264247</v>
      </c>
      <c r="Y102" s="14">
        <v>0.84815988173247225</v>
      </c>
      <c r="Z102" s="14">
        <v>0.77379917151530486</v>
      </c>
      <c r="AA102" s="14">
        <v>0.66922531645569627</v>
      </c>
      <c r="AB102" s="14">
        <v>0.67988081357688812</v>
      </c>
    </row>
    <row r="103" spans="1:28">
      <c r="A103" s="13">
        <v>2000</v>
      </c>
      <c r="B103"/>
      <c r="C103" s="14">
        <v>0.99338708233948259</v>
      </c>
      <c r="D103" s="14">
        <v>0.99983316568059688</v>
      </c>
      <c r="E103" s="14">
        <v>0.99983316568059688</v>
      </c>
      <c r="F103" s="14">
        <v>0.99983316568059688</v>
      </c>
      <c r="G103" s="14">
        <v>0.99983316568059688</v>
      </c>
      <c r="H103"/>
      <c r="I103" s="14">
        <v>0.99983316568059688</v>
      </c>
      <c r="J103" s="14">
        <v>0.99976866677246279</v>
      </c>
      <c r="K103" s="14">
        <v>0.99911336700911846</v>
      </c>
      <c r="L103" s="14">
        <v>0.99874838831409796</v>
      </c>
      <c r="M103" s="14">
        <v>0.99883995380802282</v>
      </c>
      <c r="N103" s="14">
        <v>0.99865368951763323</v>
      </c>
      <c r="O103" s="14">
        <v>0.99810210508867891</v>
      </c>
      <c r="P103" s="14">
        <v>0.99720105008849713</v>
      </c>
      <c r="Q103" s="14">
        <v>0.99585172182227366</v>
      </c>
      <c r="R103" s="14">
        <v>0.99415956267081063</v>
      </c>
      <c r="S103" s="14">
        <v>0.99078489832860084</v>
      </c>
      <c r="T103" s="14">
        <v>0.98537966672964772</v>
      </c>
      <c r="U103" s="14">
        <v>0.97703957390935059</v>
      </c>
      <c r="V103" s="14">
        <v>0.96401069224049163</v>
      </c>
      <c r="W103" s="14">
        <v>0.94388510566022943</v>
      </c>
      <c r="X103" s="14">
        <v>0.90991388147236962</v>
      </c>
      <c r="Y103" s="14">
        <v>0.8514511168084089</v>
      </c>
      <c r="Z103" s="14">
        <v>0.76732601079070062</v>
      </c>
      <c r="AA103" s="14">
        <v>0.66852689693659939</v>
      </c>
      <c r="AB103" s="14">
        <v>0.68334838127176578</v>
      </c>
    </row>
    <row r="104" spans="1:28">
      <c r="A104" s="13">
        <v>2001</v>
      </c>
      <c r="B104"/>
      <c r="C104" s="14">
        <v>0.99368254590342153</v>
      </c>
      <c r="D104" s="14">
        <v>0.99984481655640989</v>
      </c>
      <c r="E104" s="14">
        <v>0.99984481655640989</v>
      </c>
      <c r="F104" s="14">
        <v>0.99984481655640989</v>
      </c>
      <c r="G104" s="14">
        <v>0.99984481655640989</v>
      </c>
      <c r="H104"/>
      <c r="I104" s="14">
        <v>0.99984481655640989</v>
      </c>
      <c r="J104" s="14">
        <v>0.99978491558026295</v>
      </c>
      <c r="K104" s="14">
        <v>0.99911477532789417</v>
      </c>
      <c r="L104" s="14">
        <v>0.99871169191713272</v>
      </c>
      <c r="M104" s="14">
        <v>0.99876040296824486</v>
      </c>
      <c r="N104" s="14">
        <v>0.99861628459036988</v>
      </c>
      <c r="O104" s="14">
        <v>0.99802584141412876</v>
      </c>
      <c r="P104" s="14">
        <v>0.99718743674232391</v>
      </c>
      <c r="Q104" s="14">
        <v>0.9958067639153253</v>
      </c>
      <c r="R104" s="14">
        <v>0.99411379726076465</v>
      </c>
      <c r="S104" s="14">
        <v>0.99084703913578442</v>
      </c>
      <c r="T104" s="14">
        <v>0.9856732525963614</v>
      </c>
      <c r="U104" s="14">
        <v>0.97756510535529306</v>
      </c>
      <c r="V104" s="14">
        <v>0.96484975051898914</v>
      </c>
      <c r="W104" s="14">
        <v>0.94466778018448061</v>
      </c>
      <c r="X104" s="14">
        <v>0.91231929568201742</v>
      </c>
      <c r="Y104" s="14">
        <v>0.85789993467454051</v>
      </c>
      <c r="Z104" s="14">
        <v>0.78441909972393642</v>
      </c>
      <c r="AA104" s="14">
        <v>0.70298263785264115</v>
      </c>
      <c r="AB104" s="14">
        <v>0.70684235976789167</v>
      </c>
    </row>
    <row r="105" spans="1:28">
      <c r="A105" s="13">
        <v>2002</v>
      </c>
      <c r="B105"/>
      <c r="C105" s="14">
        <v>0.99342529612282515</v>
      </c>
      <c r="D105" s="14">
        <v>0.99984490252802594</v>
      </c>
      <c r="E105" s="14">
        <v>0.99984490252802594</v>
      </c>
      <c r="F105" s="14">
        <v>0.99984490252802594</v>
      </c>
      <c r="G105" s="14">
        <v>0.99984490252802594</v>
      </c>
      <c r="H105"/>
      <c r="I105" s="14">
        <v>0.99984490252802594</v>
      </c>
      <c r="J105" s="14">
        <v>0.99978634136684252</v>
      </c>
      <c r="K105" s="14">
        <v>0.99908606258152266</v>
      </c>
      <c r="L105" s="14">
        <v>0.99870233401915087</v>
      </c>
      <c r="M105" s="14">
        <v>0.99878139764276275</v>
      </c>
      <c r="N105" s="14">
        <v>0.99861780560116808</v>
      </c>
      <c r="O105" s="14">
        <v>0.99809955387965965</v>
      </c>
      <c r="P105" s="14">
        <v>0.99711423696840118</v>
      </c>
      <c r="Q105" s="14">
        <v>0.99577749852448671</v>
      </c>
      <c r="R105" s="14">
        <v>0.99394527227021023</v>
      </c>
      <c r="S105" s="14">
        <v>0.99103467763830178</v>
      </c>
      <c r="T105" s="14">
        <v>0.98579934744731146</v>
      </c>
      <c r="U105" s="14">
        <v>0.97800753706023558</v>
      </c>
      <c r="V105" s="14">
        <v>0.96527488012457252</v>
      </c>
      <c r="W105" s="14">
        <v>0.94548083014332052</v>
      </c>
      <c r="X105" s="14">
        <v>0.91314510344099176</v>
      </c>
      <c r="Y105" s="14">
        <v>0.85819857525403931</v>
      </c>
      <c r="Z105" s="14">
        <v>0.78888721477240387</v>
      </c>
      <c r="AA105" s="14">
        <v>0.71809012292395979</v>
      </c>
      <c r="AB105" s="14">
        <v>0.71375204296054173</v>
      </c>
    </row>
    <row r="106" spans="1:28">
      <c r="A106" s="13">
        <v>2003</v>
      </c>
      <c r="B106"/>
      <c r="C106" s="14">
        <v>0.9934551923073337</v>
      </c>
      <c r="D106" s="14">
        <v>0.99984568256000816</v>
      </c>
      <c r="E106" s="14">
        <v>0.99984568256000816</v>
      </c>
      <c r="F106" s="14">
        <v>0.99984568256000816</v>
      </c>
      <c r="G106" s="14">
        <v>0.99984568256000816</v>
      </c>
      <c r="H106"/>
      <c r="I106" s="14">
        <v>0.99984568256000816</v>
      </c>
      <c r="J106" s="14">
        <v>0.99978432485374902</v>
      </c>
      <c r="K106" s="14">
        <v>0.99910819678793605</v>
      </c>
      <c r="L106" s="14">
        <v>0.9986877967361969</v>
      </c>
      <c r="M106" s="14">
        <v>0.99877591707158653</v>
      </c>
      <c r="N106" s="14">
        <v>0.99861450881104141</v>
      </c>
      <c r="O106" s="14">
        <v>0.99810992273305221</v>
      </c>
      <c r="P106" s="14">
        <v>0.99714665336536223</v>
      </c>
      <c r="Q106" s="14">
        <v>0.99575152194091188</v>
      </c>
      <c r="R106" s="14">
        <v>0.99390970224121578</v>
      </c>
      <c r="S106" s="14">
        <v>0.99109081872067462</v>
      </c>
      <c r="T106" s="14">
        <v>0.98607375579517687</v>
      </c>
      <c r="U106" s="14">
        <v>0.97849005162978309</v>
      </c>
      <c r="V106" s="14">
        <v>0.96642363821212607</v>
      </c>
      <c r="W106" s="14">
        <v>0.94655267922309227</v>
      </c>
      <c r="X106" s="14">
        <v>0.91477605197487311</v>
      </c>
      <c r="Y106" s="14">
        <v>0.86269186374369999</v>
      </c>
      <c r="Z106" s="14">
        <v>0.79878345498783454</v>
      </c>
      <c r="AA106" s="14">
        <v>0.73947116361419907</v>
      </c>
      <c r="AB106" s="14">
        <v>0.72295686104487311</v>
      </c>
    </row>
    <row r="107" spans="1:28">
      <c r="A107" s="13">
        <v>2004</v>
      </c>
      <c r="B107"/>
      <c r="C107" s="14">
        <v>0.99362943045830254</v>
      </c>
      <c r="D107" s="14">
        <v>0.99985714643807366</v>
      </c>
      <c r="E107" s="14">
        <v>0.99985714643807366</v>
      </c>
      <c r="F107" s="14">
        <v>0.99985714643807366</v>
      </c>
      <c r="G107" s="14">
        <v>0.99985714643807366</v>
      </c>
      <c r="H107"/>
      <c r="I107" s="14">
        <v>0.99985714643807366</v>
      </c>
      <c r="J107" s="14">
        <v>0.99981679109058774</v>
      </c>
      <c r="K107" s="14">
        <v>0.99913306612774255</v>
      </c>
      <c r="L107" s="14">
        <v>0.99857563655875581</v>
      </c>
      <c r="M107" s="14">
        <v>0.99857971687283942</v>
      </c>
      <c r="N107" s="14">
        <v>0.99864967729648257</v>
      </c>
      <c r="O107" s="14">
        <v>0.99821762479145093</v>
      </c>
      <c r="P107" s="14">
        <v>0.99736553695296515</v>
      </c>
      <c r="Q107" s="14">
        <v>0.99578236993611413</v>
      </c>
      <c r="R107" s="14">
        <v>0.99355077720891649</v>
      </c>
      <c r="S107" s="14">
        <v>0.99050442215172374</v>
      </c>
      <c r="T107" s="14">
        <v>0.98604410415989641</v>
      </c>
      <c r="U107" s="14">
        <v>0.97939287956103183</v>
      </c>
      <c r="V107" s="14">
        <v>0.96935086972938733</v>
      </c>
      <c r="W107" s="14">
        <v>0.95075541257563567</v>
      </c>
      <c r="X107" s="14">
        <v>0.91816349625365534</v>
      </c>
      <c r="Y107" s="14">
        <v>0.86131526585964246</v>
      </c>
      <c r="Z107" s="14">
        <v>0.79480164966971156</v>
      </c>
      <c r="AA107" s="14">
        <v>0.73623824881630417</v>
      </c>
      <c r="AB107" s="14">
        <v>0.71722886421861665</v>
      </c>
    </row>
    <row r="108" spans="1:28">
      <c r="A108" s="13">
        <v>2005</v>
      </c>
      <c r="B108"/>
      <c r="C108" s="14">
        <v>0.99351877056632987</v>
      </c>
      <c r="D108" s="14">
        <v>0.9998567808309099</v>
      </c>
      <c r="E108" s="14">
        <v>0.9998567808309099</v>
      </c>
      <c r="F108" s="14">
        <v>0.9998567808309099</v>
      </c>
      <c r="G108" s="14">
        <v>0.9998567808309099</v>
      </c>
      <c r="H108"/>
      <c r="I108" s="14">
        <v>0.9998567808309099</v>
      </c>
      <c r="J108" s="14">
        <v>0.99979963451112575</v>
      </c>
      <c r="K108" s="14">
        <v>0.99912676221106178</v>
      </c>
      <c r="L108" s="14">
        <v>0.99863897257476464</v>
      </c>
      <c r="M108" s="14">
        <v>0.99870885535284626</v>
      </c>
      <c r="N108" s="14">
        <v>0.99862883562294258</v>
      </c>
      <c r="O108" s="14">
        <v>0.99821800834622143</v>
      </c>
      <c r="P108" s="14">
        <v>0.99721780715127639</v>
      </c>
      <c r="Q108" s="14">
        <v>0.99584486376307824</v>
      </c>
      <c r="R108" s="14">
        <v>0.99381115897251893</v>
      </c>
      <c r="S108" s="14">
        <v>0.99132523447585374</v>
      </c>
      <c r="T108" s="14">
        <v>0.9865312108340808</v>
      </c>
      <c r="U108" s="14">
        <v>0.9797698276841359</v>
      </c>
      <c r="V108" s="14">
        <v>0.96787544107733625</v>
      </c>
      <c r="W108" s="14">
        <v>0.94930481928316235</v>
      </c>
      <c r="X108" s="14">
        <v>0.91811725615498174</v>
      </c>
      <c r="Y108" s="14">
        <v>0.8699602475598639</v>
      </c>
      <c r="Z108" s="14">
        <v>0.81002576136235538</v>
      </c>
      <c r="AA108" s="14">
        <v>0.7671143661141081</v>
      </c>
      <c r="AB108" s="14">
        <v>0.7743566992014197</v>
      </c>
    </row>
    <row r="109" spans="1:28">
      <c r="A109" s="13">
        <v>2006</v>
      </c>
      <c r="B109"/>
      <c r="C109" s="14">
        <v>0.99370126958784866</v>
      </c>
      <c r="D109" s="14">
        <v>0.99985758507379374</v>
      </c>
      <c r="E109" s="14">
        <v>0.99985758507379374</v>
      </c>
      <c r="F109" s="14">
        <v>0.99985758507379374</v>
      </c>
      <c r="G109" s="14">
        <v>0.99985758507379374</v>
      </c>
      <c r="H109"/>
      <c r="I109" s="14">
        <v>0.99985758507379374</v>
      </c>
      <c r="J109" s="14">
        <v>0.99981217286060364</v>
      </c>
      <c r="K109" s="14">
        <v>0.99915049024698588</v>
      </c>
      <c r="L109" s="14">
        <v>0.99858676571840699</v>
      </c>
      <c r="M109" s="14">
        <v>0.99865466484409893</v>
      </c>
      <c r="N109" s="14">
        <v>0.99858993324675871</v>
      </c>
      <c r="O109" s="14">
        <v>0.99822130642266782</v>
      </c>
      <c r="P109" s="14">
        <v>0.99728234158708839</v>
      </c>
      <c r="Q109" s="14">
        <v>0.99589503040013216</v>
      </c>
      <c r="R109" s="14">
        <v>0.99384519259058945</v>
      </c>
      <c r="S109" s="14">
        <v>0.99134841069967294</v>
      </c>
      <c r="T109" s="14">
        <v>0.98685087922766335</v>
      </c>
      <c r="U109" s="14">
        <v>0.98020884751406445</v>
      </c>
      <c r="V109" s="14">
        <v>0.96935387488831071</v>
      </c>
      <c r="W109" s="14">
        <v>0.95084242621047577</v>
      </c>
      <c r="X109" s="14">
        <v>0.92017996779512923</v>
      </c>
      <c r="Y109" s="14">
        <v>0.8744589786440965</v>
      </c>
      <c r="Z109" s="14">
        <v>0.81801651679976528</v>
      </c>
      <c r="AA109" s="14">
        <v>0.78166181950377167</v>
      </c>
      <c r="AB109" s="14">
        <v>0.77364778261984113</v>
      </c>
    </row>
    <row r="110" spans="1:28">
      <c r="A110" s="13">
        <v>2007</v>
      </c>
      <c r="B110"/>
      <c r="C110" s="15">
        <v>0.99433960548408895</v>
      </c>
      <c r="D110" s="15">
        <v>0.99975166907268176</v>
      </c>
      <c r="E110" s="15">
        <v>0.99975166907268176</v>
      </c>
      <c r="F110" s="15">
        <v>0.99975166907268176</v>
      </c>
      <c r="G110" s="15">
        <v>0.99975166907268176</v>
      </c>
      <c r="H110"/>
      <c r="I110" s="15">
        <v>0.99985576179427682</v>
      </c>
      <c r="J110" s="16">
        <v>0.999813877755511</v>
      </c>
      <c r="K110" s="16">
        <v>0.99917093708649107</v>
      </c>
      <c r="L110" s="16">
        <v>0.99856737674984786</v>
      </c>
      <c r="M110" s="16">
        <v>0.99864487781389188</v>
      </c>
      <c r="N110" s="16">
        <v>0.99856707237272613</v>
      </c>
      <c r="O110" s="16">
        <v>0.99822089978576534</v>
      </c>
      <c r="P110" s="16">
        <v>0.99732918900422041</v>
      </c>
      <c r="Q110" s="16">
        <v>0.9958930872556514</v>
      </c>
      <c r="R110" s="16">
        <v>0.9938349434495759</v>
      </c>
      <c r="S110" s="16">
        <v>0.99135688622754492</v>
      </c>
      <c r="T110" s="16">
        <v>0.98665441176470592</v>
      </c>
      <c r="U110" s="16">
        <v>0.98052202998846594</v>
      </c>
      <c r="V110" s="16">
        <v>0.96838099717779869</v>
      </c>
      <c r="W110" s="16">
        <v>0.95455406797116371</v>
      </c>
      <c r="X110" s="16">
        <v>0.91731837606837607</v>
      </c>
      <c r="Y110" s="16">
        <v>0.88294582642006003</v>
      </c>
      <c r="Z110" s="16">
        <v>0.8235731231931801</v>
      </c>
      <c r="AA110" s="16">
        <v>0.73168419928454476</v>
      </c>
      <c r="AB110" s="16">
        <v>0.67731897067624169</v>
      </c>
    </row>
    <row r="111" spans="1:28">
      <c r="A111" s="13">
        <v>2008</v>
      </c>
      <c r="B111"/>
      <c r="C111" s="17">
        <v>0.99464161372033111</v>
      </c>
      <c r="D111" s="15">
        <v>0.99974626062614191</v>
      </c>
      <c r="E111" s="15">
        <v>0.99974626062614191</v>
      </c>
      <c r="F111" s="15">
        <v>0.99974626062614191</v>
      </c>
      <c r="G111" s="15">
        <v>0.99974626062614191</v>
      </c>
      <c r="H111"/>
      <c r="I111" s="15">
        <v>0.99987415443522654</v>
      </c>
      <c r="J111" s="17">
        <v>0.99982590990073805</v>
      </c>
      <c r="K111" s="17">
        <v>0.99922164700216709</v>
      </c>
      <c r="L111" s="17">
        <v>0.99862730492123586</v>
      </c>
      <c r="M111" s="17">
        <v>0.9986845739700374</v>
      </c>
      <c r="N111" s="17">
        <v>0.99854373428609233</v>
      </c>
      <c r="O111" s="17">
        <v>0.99823285024154584</v>
      </c>
      <c r="P111" s="17">
        <v>0.99740968342644321</v>
      </c>
      <c r="Q111" s="17">
        <v>0.99590139616055851</v>
      </c>
      <c r="R111" s="17">
        <v>0.99381965890758239</v>
      </c>
      <c r="S111" s="17">
        <v>0.9911263326226013</v>
      </c>
      <c r="T111" s="17">
        <v>0.98715247142167128</v>
      </c>
      <c r="U111" s="17">
        <v>0.98012617660242041</v>
      </c>
      <c r="V111" s="17">
        <v>0.96804219671113867</v>
      </c>
      <c r="W111" s="17">
        <v>0.95387718684394684</v>
      </c>
      <c r="X111" s="17">
        <v>0.91760327522451135</v>
      </c>
      <c r="Y111" s="17">
        <v>0.88196520822351077</v>
      </c>
      <c r="Z111" s="17">
        <v>0.82181624266465791</v>
      </c>
      <c r="AA111" s="17">
        <v>0.74431653634521633</v>
      </c>
      <c r="AB111" s="17">
        <v>0.67153536515238643</v>
      </c>
    </row>
    <row r="112" spans="1:28">
      <c r="A112" s="13">
        <v>2009</v>
      </c>
      <c r="B112"/>
      <c r="C112" s="14">
        <v>0.99508651008547511</v>
      </c>
      <c r="D112" s="15">
        <v>0.99976634007154652</v>
      </c>
      <c r="E112" s="15">
        <v>0.99976634007154652</v>
      </c>
      <c r="F112" s="15">
        <v>0.99976634007154652</v>
      </c>
      <c r="G112" s="15">
        <v>0.99976634007154652</v>
      </c>
      <c r="H112"/>
      <c r="I112" s="15">
        <v>0.99987362289477022</v>
      </c>
      <c r="J112" s="14">
        <v>0.99982841375770015</v>
      </c>
      <c r="K112" s="14">
        <v>0.99928628350639948</v>
      </c>
      <c r="L112" s="14">
        <v>0.9987254758418741</v>
      </c>
      <c r="M112" s="14">
        <v>0.99873748699572307</v>
      </c>
      <c r="N112" s="14">
        <v>0.99855195486748882</v>
      </c>
      <c r="O112" s="14">
        <v>0.99825180826284177</v>
      </c>
      <c r="P112" s="14">
        <v>0.99743017025836411</v>
      </c>
      <c r="Q112" s="14">
        <v>0.99596994535519123</v>
      </c>
      <c r="R112" s="14">
        <v>0.99383490298422783</v>
      </c>
      <c r="S112" s="14">
        <v>0.99110247673961471</v>
      </c>
      <c r="T112" s="14">
        <v>0.98720991528082835</v>
      </c>
      <c r="U112" s="14">
        <v>0.98150707982762153</v>
      </c>
      <c r="V112" s="14">
        <v>0.96868421052631581</v>
      </c>
      <c r="W112" s="14">
        <v>0.95423902792890825</v>
      </c>
      <c r="X112" s="14">
        <v>0.92512049382716044</v>
      </c>
      <c r="Y112" s="14">
        <v>0.88526801666682964</v>
      </c>
      <c r="Z112" s="14">
        <v>0.82495025564819058</v>
      </c>
      <c r="AA112" s="14">
        <v>0.751074417552544</v>
      </c>
      <c r="AB112" s="14">
        <v>0.67861856577210733</v>
      </c>
    </row>
    <row r="113" spans="1:28">
      <c r="A113" s="13">
        <v>2010</v>
      </c>
      <c r="B113"/>
      <c r="C113" s="14">
        <v>0.99580587511616792</v>
      </c>
      <c r="D113" s="15">
        <v>0.99979588623694637</v>
      </c>
      <c r="E113" s="15">
        <v>0.99979588623694637</v>
      </c>
      <c r="F113" s="15">
        <v>0.99979588623694637</v>
      </c>
      <c r="G113" s="15">
        <v>0.99979588623694637</v>
      </c>
      <c r="H113"/>
      <c r="I113" s="15">
        <v>0.99988006945305719</v>
      </c>
      <c r="J113" s="14">
        <v>0.99983571520535597</v>
      </c>
      <c r="K113" s="14">
        <v>0.99932137645914398</v>
      </c>
      <c r="L113" s="14">
        <v>0.99878416149068328</v>
      </c>
      <c r="M113" s="14">
        <v>0.99873614653373521</v>
      </c>
      <c r="N113" s="14">
        <v>0.99855754276827369</v>
      </c>
      <c r="O113" s="14">
        <v>0.99830509754562613</v>
      </c>
      <c r="P113" s="14">
        <v>0.99754815984452816</v>
      </c>
      <c r="Q113" s="14">
        <v>0.99606665935752658</v>
      </c>
      <c r="R113" s="14">
        <v>0.99396261998870694</v>
      </c>
      <c r="S113" s="14">
        <v>0.99114442459811181</v>
      </c>
      <c r="T113" s="14">
        <v>0.98713230581413092</v>
      </c>
      <c r="U113" s="14">
        <v>0.98112540849673202</v>
      </c>
      <c r="V113" s="14">
        <v>0.97112780898876405</v>
      </c>
      <c r="W113" s="14">
        <v>0.95211589782691575</v>
      </c>
      <c r="X113" s="14">
        <v>0.92935730858468679</v>
      </c>
      <c r="Y113" s="14">
        <v>0.88474305384804519</v>
      </c>
      <c r="Z113" s="14">
        <v>0.8123318925488171</v>
      </c>
      <c r="AA113" s="14">
        <v>0.71788661323836911</v>
      </c>
      <c r="AB113" s="14">
        <v>0.67419017763845357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workbookViewId="0">
      <selection activeCellId="1" sqref="J35 A1 A1 A1 A1"/>
    </sheetView>
  </sheetViews>
  <sheetFormatPr defaultColWidth="13.42578125" defaultRowHeight="12.75"/>
  <cols>
    <col min="1" max="1" width="16" style="7" customWidth="1"/>
    <col min="2" max="163" width="10.140625" style="7" customWidth="1"/>
    <col min="164" max="16384" width="13.42578125" style="7"/>
  </cols>
  <sheetData>
    <row r="1" spans="1:256" ht="50.1" customHeight="1">
      <c r="A1" s="27" t="s">
        <v>36</v>
      </c>
      <c r="B1" s="34">
        <v>1828</v>
      </c>
      <c r="C1" s="34">
        <v>1829</v>
      </c>
      <c r="D1" s="34">
        <v>1830</v>
      </c>
      <c r="E1" s="34">
        <v>1831</v>
      </c>
      <c r="F1" s="34">
        <v>1832</v>
      </c>
      <c r="G1" s="34">
        <v>1833</v>
      </c>
      <c r="H1" s="34">
        <v>1834</v>
      </c>
      <c r="I1" s="34">
        <v>1835</v>
      </c>
      <c r="J1" s="34">
        <v>1836</v>
      </c>
      <c r="K1" s="34">
        <v>1837</v>
      </c>
      <c r="L1" s="34">
        <v>1838</v>
      </c>
      <c r="M1" s="34">
        <v>1839</v>
      </c>
      <c r="N1" s="34">
        <v>1840</v>
      </c>
      <c r="O1" s="34">
        <v>1841</v>
      </c>
      <c r="P1" s="34">
        <v>1842</v>
      </c>
      <c r="Q1" s="34">
        <v>1843</v>
      </c>
      <c r="R1" s="34">
        <v>1844</v>
      </c>
      <c r="S1" s="34">
        <v>1845</v>
      </c>
      <c r="T1" s="34">
        <v>1846</v>
      </c>
      <c r="U1" s="34">
        <v>1847</v>
      </c>
      <c r="V1" s="34">
        <v>1848</v>
      </c>
      <c r="W1" s="34">
        <v>1849</v>
      </c>
      <c r="X1" s="34">
        <v>1850</v>
      </c>
      <c r="Y1" s="34">
        <v>1851</v>
      </c>
      <c r="Z1" s="34">
        <v>1852</v>
      </c>
      <c r="AA1" s="34">
        <v>1853</v>
      </c>
      <c r="AB1" s="34">
        <v>1854</v>
      </c>
      <c r="AC1" s="34">
        <v>1855</v>
      </c>
      <c r="AD1" s="34">
        <v>1856</v>
      </c>
      <c r="AE1" s="34">
        <v>1857</v>
      </c>
      <c r="AF1" s="34">
        <v>1858</v>
      </c>
      <c r="AG1" s="34">
        <v>1859</v>
      </c>
      <c r="AH1" s="34">
        <v>1860</v>
      </c>
      <c r="AI1" s="34">
        <v>1861</v>
      </c>
      <c r="AJ1" s="34">
        <v>1862</v>
      </c>
      <c r="AK1" s="34">
        <v>1863</v>
      </c>
      <c r="AL1" s="34">
        <v>1864</v>
      </c>
      <c r="AM1" s="34">
        <v>1865</v>
      </c>
      <c r="AN1" s="34">
        <v>1866</v>
      </c>
      <c r="AO1" s="34">
        <v>1867</v>
      </c>
      <c r="AP1" s="34">
        <v>1868</v>
      </c>
      <c r="AQ1" s="34">
        <v>1869</v>
      </c>
      <c r="AR1" s="34">
        <v>1870</v>
      </c>
      <c r="AS1" s="34">
        <v>1871</v>
      </c>
      <c r="AT1" s="34">
        <v>1872</v>
      </c>
      <c r="AU1" s="34">
        <v>1873</v>
      </c>
      <c r="AV1" s="34">
        <v>1874</v>
      </c>
      <c r="AW1" s="34">
        <v>1875</v>
      </c>
      <c r="AX1" s="34">
        <v>1876</v>
      </c>
      <c r="AY1" s="34">
        <v>1877</v>
      </c>
      <c r="AZ1" s="34">
        <v>1878</v>
      </c>
      <c r="BA1" s="34">
        <v>1879</v>
      </c>
      <c r="BB1" s="34">
        <v>1880</v>
      </c>
      <c r="BC1" s="34">
        <v>1881</v>
      </c>
      <c r="BD1" s="34">
        <v>1882</v>
      </c>
      <c r="BE1" s="34">
        <v>1883</v>
      </c>
      <c r="BF1" s="34">
        <v>1884</v>
      </c>
      <c r="BG1" s="34">
        <v>1885</v>
      </c>
      <c r="BH1" s="34">
        <v>1886</v>
      </c>
      <c r="BI1" s="34">
        <v>1887</v>
      </c>
      <c r="BJ1" s="34">
        <v>1888</v>
      </c>
      <c r="BK1" s="34">
        <v>1889</v>
      </c>
      <c r="BL1" s="34">
        <v>1890</v>
      </c>
      <c r="BM1" s="34">
        <v>1891</v>
      </c>
      <c r="BN1" s="34">
        <v>1892</v>
      </c>
      <c r="BO1" s="34">
        <v>1893</v>
      </c>
      <c r="BP1" s="34">
        <v>1894</v>
      </c>
      <c r="BQ1" s="34">
        <v>1895</v>
      </c>
      <c r="BR1" s="34">
        <v>1896</v>
      </c>
      <c r="BS1" s="34">
        <v>1897</v>
      </c>
      <c r="BT1" s="34">
        <v>1898</v>
      </c>
      <c r="BU1" s="34">
        <v>1899</v>
      </c>
      <c r="BV1" s="34">
        <v>1900</v>
      </c>
      <c r="BW1" s="34">
        <v>1901</v>
      </c>
      <c r="BX1" s="34">
        <v>1902</v>
      </c>
      <c r="BY1" s="34">
        <v>1903</v>
      </c>
      <c r="BZ1" s="34">
        <v>1904</v>
      </c>
      <c r="CA1" s="34">
        <v>1905</v>
      </c>
      <c r="CB1" s="34">
        <v>1906</v>
      </c>
      <c r="CC1" s="34">
        <v>1907</v>
      </c>
      <c r="CD1" s="34">
        <v>1908</v>
      </c>
      <c r="CE1" s="34">
        <v>1909</v>
      </c>
      <c r="CF1" s="34">
        <v>1910</v>
      </c>
      <c r="CG1" s="34">
        <v>1911</v>
      </c>
      <c r="CH1" s="34">
        <v>1912</v>
      </c>
      <c r="CI1" s="34">
        <v>1913</v>
      </c>
      <c r="CJ1" s="34">
        <v>1914</v>
      </c>
      <c r="CK1" s="34">
        <v>1915</v>
      </c>
      <c r="CL1" s="34">
        <v>1916</v>
      </c>
      <c r="CM1" s="34">
        <v>1917</v>
      </c>
      <c r="CN1" s="34">
        <v>1918</v>
      </c>
      <c r="CO1" s="34">
        <v>1919</v>
      </c>
      <c r="CP1" s="34">
        <v>1920</v>
      </c>
      <c r="CQ1" s="34">
        <v>1921</v>
      </c>
      <c r="CR1" s="34">
        <v>1922</v>
      </c>
      <c r="CS1" s="34">
        <v>1923</v>
      </c>
      <c r="CT1" s="34">
        <v>1924</v>
      </c>
      <c r="CU1" s="34">
        <v>1925</v>
      </c>
      <c r="CV1" s="34">
        <v>1926</v>
      </c>
      <c r="CW1" s="34">
        <v>1927</v>
      </c>
      <c r="CX1" s="34">
        <v>1928</v>
      </c>
      <c r="CY1" s="34">
        <v>1929</v>
      </c>
      <c r="CZ1" s="34">
        <v>1930</v>
      </c>
      <c r="DA1" s="34">
        <v>1931</v>
      </c>
      <c r="DB1" s="34">
        <v>1932</v>
      </c>
      <c r="DC1" s="34">
        <v>1933</v>
      </c>
      <c r="DD1" s="34">
        <v>1934</v>
      </c>
      <c r="DE1" s="34">
        <v>1935</v>
      </c>
      <c r="DF1" s="34">
        <v>1936</v>
      </c>
      <c r="DG1" s="34">
        <v>1937</v>
      </c>
      <c r="DH1" s="34">
        <v>1938</v>
      </c>
      <c r="DI1" s="34">
        <v>1939</v>
      </c>
      <c r="DJ1" s="34">
        <v>1940</v>
      </c>
      <c r="DK1" s="34">
        <v>1941</v>
      </c>
      <c r="DL1" s="34">
        <v>1942</v>
      </c>
      <c r="DM1" s="34">
        <v>1943</v>
      </c>
      <c r="DN1" s="34">
        <v>1944</v>
      </c>
      <c r="DO1" s="34">
        <v>1945</v>
      </c>
      <c r="DP1" s="34">
        <v>1946</v>
      </c>
      <c r="DQ1" s="34">
        <v>1947</v>
      </c>
      <c r="DR1" s="34">
        <v>1948</v>
      </c>
      <c r="DS1" s="34">
        <v>1949</v>
      </c>
      <c r="DT1" s="34">
        <v>1950</v>
      </c>
      <c r="DU1" s="34">
        <v>1951</v>
      </c>
      <c r="DV1" s="34">
        <v>1952</v>
      </c>
      <c r="DW1" s="34">
        <v>1953</v>
      </c>
      <c r="DX1" s="34">
        <v>1954</v>
      </c>
      <c r="DY1" s="34">
        <v>1955</v>
      </c>
      <c r="DZ1" s="34">
        <v>1956</v>
      </c>
      <c r="EA1" s="34">
        <v>1957</v>
      </c>
      <c r="EB1" s="34">
        <v>1958</v>
      </c>
      <c r="EC1" s="34">
        <v>1959</v>
      </c>
      <c r="ED1" s="34">
        <v>1960</v>
      </c>
      <c r="EE1" s="34">
        <v>1961</v>
      </c>
      <c r="EF1" s="34">
        <v>1962</v>
      </c>
      <c r="EG1" s="34">
        <v>1963</v>
      </c>
      <c r="EH1" s="34">
        <v>1964</v>
      </c>
      <c r="EI1" s="34">
        <v>1965</v>
      </c>
      <c r="EJ1" s="34">
        <v>1966</v>
      </c>
      <c r="EK1" s="34">
        <v>1967</v>
      </c>
      <c r="EL1" s="34">
        <v>1968</v>
      </c>
      <c r="EM1" s="34">
        <v>1969</v>
      </c>
      <c r="EN1" s="34">
        <v>1970</v>
      </c>
      <c r="EO1" s="34">
        <v>1971</v>
      </c>
      <c r="EP1" s="34">
        <v>1972</v>
      </c>
      <c r="EQ1" s="34">
        <v>1973</v>
      </c>
      <c r="ER1" s="34">
        <v>1974</v>
      </c>
      <c r="ES1" s="34">
        <v>1975</v>
      </c>
      <c r="ET1" s="34">
        <v>1976</v>
      </c>
      <c r="EU1" s="34">
        <v>1977</v>
      </c>
      <c r="EV1" s="34">
        <v>1978</v>
      </c>
      <c r="EW1" s="34">
        <v>1979</v>
      </c>
      <c r="EX1" s="34">
        <v>1980</v>
      </c>
      <c r="EY1" s="34">
        <v>1981</v>
      </c>
      <c r="EZ1" s="34">
        <v>1982</v>
      </c>
      <c r="FA1" s="34">
        <v>1983</v>
      </c>
      <c r="FB1" s="34">
        <v>1984</v>
      </c>
      <c r="FC1" s="34">
        <v>1985</v>
      </c>
      <c r="FD1" s="34">
        <v>1986</v>
      </c>
      <c r="FE1" s="34">
        <v>1987</v>
      </c>
      <c r="FF1" s="34">
        <v>1988</v>
      </c>
      <c r="FG1" s="34">
        <v>1989</v>
      </c>
    </row>
    <row r="2" spans="1:256" ht="17.100000000000001" customHeight="1">
      <c r="A2" s="35">
        <v>0.5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>
        <f>'Raw Data (NEAF)'!C$12/'Population (NEAF)'!C$11*10^5</f>
        <v>0</v>
      </c>
      <c r="CZ2" s="14">
        <f>'Raw Data (NEAF)'!C$13/'Population (NEAF)'!C$12*10^5</f>
        <v>0</v>
      </c>
      <c r="DA2" s="14">
        <f>'Raw Data (NEAF)'!C$14/'Population (NEAF)'!C$13*10^5</f>
        <v>0</v>
      </c>
      <c r="DB2" s="14">
        <f>'Raw Data (NEAF)'!C$15/'Population (NEAF)'!C$14*10^5</f>
        <v>0</v>
      </c>
      <c r="DC2" s="14">
        <f>'Raw Data (NEAF)'!C$16/'Population (NEAF)'!C$15*10^5</f>
        <v>0</v>
      </c>
      <c r="DD2" s="14">
        <f>'Raw Data (NEAF)'!C$17/'Population (NEAF)'!C$16*10^5</f>
        <v>0</v>
      </c>
      <c r="DE2" s="14">
        <f>'Raw Data (NEAF)'!C$18/'Population (NEAF)'!C$17*10^5</f>
        <v>0</v>
      </c>
      <c r="DF2" s="14">
        <f>'Raw Data (NEAF)'!C$19/'Population (NEAF)'!C$18*10^5</f>
        <v>0.75440041763607113</v>
      </c>
      <c r="DG2" s="14">
        <f>'Raw Data (NEAF)'!C$20/'Population (NEAF)'!C$19*10^5</f>
        <v>0.75733306675209389</v>
      </c>
      <c r="DH2" s="14">
        <f>'Raw Data (NEAF)'!C$21/'Population (NEAF)'!C$20*10^5</f>
        <v>0</v>
      </c>
      <c r="DI2" s="14">
        <f>'Raw Data (NEAF)'!C$22/'Population (NEAF)'!C$21*10^5</f>
        <v>0</v>
      </c>
      <c r="DJ2" s="14">
        <f>'Raw Data (NEAF)'!C$23/'Population (NEAF)'!C$22*10^5</f>
        <v>0</v>
      </c>
      <c r="DK2" s="14">
        <f>'Raw Data (NEAF)'!C$24/'Population (NEAF)'!C$23*10^5</f>
        <v>0.60847777480164533</v>
      </c>
      <c r="DL2" s="14">
        <f>'Raw Data (NEAF)'!C$25/'Population (NEAF)'!C$24*10^5</f>
        <v>1.1395834776805738</v>
      </c>
      <c r="DM2" s="14">
        <f>'Raw Data (NEAF)'!C$26/'Population (NEAF)'!C$25*10^5</f>
        <v>0</v>
      </c>
      <c r="DN2" s="14">
        <f>'Raw Data (NEAF)'!C$27/'Population (NEAF)'!C$26*10^5</f>
        <v>0</v>
      </c>
      <c r="DO2" s="14">
        <f>'Raw Data (NEAF)'!C$28/'Population (NEAF)'!C$27*10^5</f>
        <v>0</v>
      </c>
      <c r="DP2" s="14">
        <f>'Raw Data (NEAF)'!C$29/'Population (NEAF)'!C$28*10^5</f>
        <v>1.3673191756852001</v>
      </c>
      <c r="DQ2" s="14">
        <f>'Raw Data (NEAF)'!C$30/'Population (NEAF)'!C$29*10^5</f>
        <v>0</v>
      </c>
      <c r="DR2" s="14">
        <f>'Raw Data (NEAF)'!C$31/'Population (NEAF)'!C$30*10^5</f>
        <v>0.8258906818057935</v>
      </c>
      <c r="DS2" s="14">
        <f>'Raw Data (NEAF)'!C$32/'Population (NEAF)'!C$31*10^5</f>
        <v>0</v>
      </c>
      <c r="DT2" s="14">
        <f>'Raw Data (NEAF)'!C$33/'Population (NEAF)'!C$32*10^5</f>
        <v>0.76481741972629325</v>
      </c>
      <c r="DU2" s="14">
        <f>'Raw Data (NEAF)'!C$34/'Population (NEAF)'!C$33*10^5</f>
        <v>0.36657488120407827</v>
      </c>
      <c r="DV2" s="14">
        <f>'Raw Data (NEAF)'!C$35/'Population (NEAF)'!C$34*10^5</f>
        <v>0.34645303633346536</v>
      </c>
      <c r="DW2" s="14">
        <f>'Raw Data (NEAF)'!C$36/'Population (NEAF)'!C$35*10^5</f>
        <v>0</v>
      </c>
      <c r="DX2" s="14">
        <f>'Raw Data (NEAF)'!C$37/'Population (NEAF)'!C$36*10^5</f>
        <v>0</v>
      </c>
      <c r="DY2" s="14">
        <f>'Raw Data (NEAF)'!C$38/'Population (NEAF)'!C$37*10^5</f>
        <v>0</v>
      </c>
      <c r="DZ2" s="14">
        <f>'Raw Data (NEAF)'!C$39/'Population (NEAF)'!C$38*10^5</f>
        <v>0.61212756934425949</v>
      </c>
      <c r="EA2" s="14">
        <f>'Raw Data (NEAF)'!C$40/'Population (NEAF)'!C$39*10^5</f>
        <v>0.2968981330035943</v>
      </c>
      <c r="EB2" s="14">
        <f>'Raw Data (NEAF)'!C$41/'Population (NEAF)'!C$40*10^5</f>
        <v>0.29471744039081893</v>
      </c>
      <c r="EC2" s="14">
        <f>'Raw Data (NEAF)'!C$42/'Population (NEAF)'!C$41*10^5</f>
        <v>0.5764302733801272</v>
      </c>
      <c r="ED2" s="14">
        <f>'Raw Data (NEAF)'!C$43/'Population (NEAF)'!C$42*10^5</f>
        <v>0.29183637924907929</v>
      </c>
      <c r="EE2" s="14">
        <f>'Raw Data (NEAF)'!C$44/'Population (NEAF)'!C$43*10^5</f>
        <v>0</v>
      </c>
      <c r="EF2" s="14">
        <f>'Raw Data (NEAF)'!C$45/'Population (NEAF)'!C$44*10^5</f>
        <v>0.59613323542043661</v>
      </c>
      <c r="EG2" s="14">
        <f>'Raw Data (NEAF)'!C$46/'Population (NEAF)'!C$45*10^5</f>
        <v>0</v>
      </c>
      <c r="EH2" s="14">
        <f>'Raw Data (NEAF)'!C$47/'Population (NEAF)'!C$46*10^5</f>
        <v>0.31501177592771357</v>
      </c>
      <c r="EI2" s="14">
        <f>'Raw Data (NEAF)'!C$48/'Population (NEAF)'!C$47*10^5</f>
        <v>0.65823524366585162</v>
      </c>
      <c r="EJ2" s="14">
        <f>'Raw Data (NEAF)'!C$49/'Population (NEAF)'!C$48*10^5</f>
        <v>0.67213066327634996</v>
      </c>
      <c r="EK2" s="14">
        <f>'Raw Data (NEAF)'!C$50/'Population (NEAF)'!C$49*10^5</f>
        <v>0.34286557930962575</v>
      </c>
      <c r="EL2" s="14">
        <f>'Raw Data (NEAF)'!C$51/'Population (NEAF)'!C$50*10^5</f>
        <v>0</v>
      </c>
      <c r="EM2" s="14">
        <f>'Raw Data (NEAF)'!C$52/'Population (NEAF)'!C$51*10^5</f>
        <v>0</v>
      </c>
      <c r="EN2" s="14">
        <f>'Raw Data (NEAF)'!C$53/'Population (NEAF)'!C$52*10^5</f>
        <v>0.32978341276496614</v>
      </c>
      <c r="EO2" s="14">
        <f>'Raw Data (NEAF)'!C$54/'Population (NEAF)'!C$53*10^5</f>
        <v>0.6827484653948086</v>
      </c>
      <c r="EP2" s="14">
        <f>'Raw Data (NEAF)'!C$55/'Population (NEAF)'!C$54*10^5</f>
        <v>0.35250212884848164</v>
      </c>
      <c r="EQ2" s="14">
        <f>'Raw Data (NEAF)'!C$56/'Population (NEAF)'!C$55*10^5</f>
        <v>0</v>
      </c>
      <c r="ER2" s="14">
        <f>'Raw Data (NEAF)'!C$57/'Population (NEAF)'!C$56*10^5</f>
        <v>0.34320809372546279</v>
      </c>
      <c r="ES2" s="14">
        <f>'Raw Data (NEAF)'!C$58/'Population (NEAF)'!C$57*10^5</f>
        <v>0</v>
      </c>
      <c r="ET2" s="14">
        <f>'Raw Data (NEAF)'!C$59/'Population (NEAF)'!C$58*10^5</f>
        <v>0</v>
      </c>
      <c r="EU2" s="14">
        <f>'Raw Data (NEAF)'!C$60/'Population (NEAF)'!C$59*10^5</f>
        <v>0</v>
      </c>
      <c r="EV2" s="14">
        <f>'Raw Data (NEAF)'!C$61/'Population (NEAF)'!C$60*10^5</f>
        <v>0</v>
      </c>
      <c r="EW2" s="14">
        <f>'Raw Data (NEAF)'!C$62/'Population (NEAF)'!C$61*10^5</f>
        <v>0</v>
      </c>
      <c r="EX2" s="14">
        <f>'Raw Data (NEAF)'!C$63/'Population (NEAF)'!C$62*10^5</f>
        <v>0.2756437059226764</v>
      </c>
      <c r="EY2" s="14">
        <f>'Raw Data (NEAF)'!C$64/'Population (NEAF)'!C$63*10^5</f>
        <v>0</v>
      </c>
      <c r="EZ2" s="14">
        <f>'Raw Data (NEAF)'!C$65/'Population (NEAF)'!C$64*10^5</f>
        <v>0.27701631379543734</v>
      </c>
      <c r="FA2" s="14">
        <f>'Raw Data (NEAF)'!C$66/'Population (NEAF)'!C$65*10^5</f>
        <v>0</v>
      </c>
      <c r="FB2" s="14">
        <f>'Raw Data (NEAF)'!C$67/'Population (NEAF)'!C$66*10^5</f>
        <v>0.78478944125450778</v>
      </c>
      <c r="FC2" s="14">
        <f>'Raw Data (NEAF)'!C$68/'Population (NEAF)'!C$67*10^5</f>
        <v>0</v>
      </c>
      <c r="FD2" s="14">
        <f>'Raw Data (NEAF)'!C$69/'Population (NEAF)'!C$68*10^5</f>
        <v>0</v>
      </c>
      <c r="FE2" s="14">
        <f>'Raw Data (NEAF)'!C$70/'Population (NEAF)'!C$69*10^5</f>
        <v>0</v>
      </c>
      <c r="FF2" s="14">
        <f>'Raw Data (NEAF)'!C$71/'Population (NEAF)'!C$70*10^5</f>
        <v>0.2131086633828895</v>
      </c>
      <c r="FG2" s="14">
        <f>'Raw Data (NEAF)'!C$72/'Population (NEAF)'!C$71*10^5</f>
        <v>0</v>
      </c>
      <c r="FH2" s="14"/>
    </row>
    <row r="3" spans="1:256" s="14" customFormat="1" ht="17.100000000000001" customHeight="1">
      <c r="A3" s="34">
        <v>3</v>
      </c>
      <c r="CW3" s="14">
        <f>(0*'Raw Data (NEAF)'!$C12+'Raw Data (NEAF)'!$D12+'Raw Data (NEAF)'!$E12+'Raw Data (NEAF)'!$F12+'Raw Data (NEAF)'!$G12)/('Population (NEAF)'!$D11+0*'Population (NEAF)'!$C11)*10^5</f>
        <v>1.5089664062024668</v>
      </c>
      <c r="CX3" s="14">
        <f>(0*'Raw Data (NEAF)'!$C13+'Raw Data (NEAF)'!$D13+'Raw Data (NEAF)'!$E13+'Raw Data (NEAF)'!$F13+'Raw Data (NEAF)'!$G13)/('Population (NEAF)'!$D12+0*'Population (NEAF)'!$C12)*10^5</f>
        <v>1.2808007223248068</v>
      </c>
      <c r="CY3" s="14">
        <f>(0*'Raw Data (NEAF)'!$C14+'Raw Data (NEAF)'!$D14+'Raw Data (NEAF)'!$E14+'Raw Data (NEAF)'!$F14+'Raw Data (NEAF)'!$G14)/('Population (NEAF)'!$D13+0*'Population (NEAF)'!$C13)*10^5</f>
        <v>1.4821709457091981</v>
      </c>
      <c r="CZ3" s="14">
        <f>(0*'Raw Data (NEAF)'!$C15+'Raw Data (NEAF)'!$D15+'Raw Data (NEAF)'!$E15+'Raw Data (NEAF)'!$F15+'Raw Data (NEAF)'!$G15)/('Population (NEAF)'!$D14+0*'Population (NEAF)'!$C14)*10^5</f>
        <v>0.74443368324197901</v>
      </c>
      <c r="DA3" s="14">
        <f>(0*'Raw Data (NEAF)'!$C16+'Raw Data (NEAF)'!$D16+'Raw Data (NEAF)'!$E16+'Raw Data (NEAF)'!$F16+'Raw Data (NEAF)'!$G16)/('Population (NEAF)'!$D15+0*'Population (NEAF)'!$C15)*10^5</f>
        <v>0.18581937984640171</v>
      </c>
      <c r="DB3" s="14">
        <f>(0*'Raw Data (NEAF)'!$C17+'Raw Data (NEAF)'!$D17+'Raw Data (NEAF)'!$E17+'Raw Data (NEAF)'!$F17+'Raw Data (NEAF)'!$G17)/('Population (NEAF)'!$D16+0*'Population (NEAF)'!$C16)*10^5</f>
        <v>0.74412264034059972</v>
      </c>
      <c r="DC3" s="14">
        <f>(0*'Raw Data (NEAF)'!$C18+'Raw Data (NEAF)'!$D18+'Raw Data (NEAF)'!$E18+'Raw Data (NEAF)'!$F18+'Raw Data (NEAF)'!$G18)/('Population (NEAF)'!$D17+0*'Population (NEAF)'!$C17)*10^5</f>
        <v>0.74342035812045493</v>
      </c>
      <c r="DD3" s="14">
        <f>(0*'Raw Data (NEAF)'!$C19+'Raw Data (NEAF)'!$D19+'Raw Data (NEAF)'!$E19+'Raw Data (NEAF)'!$F19+'Raw Data (NEAF)'!$G19)/('Population (NEAF)'!$D18+0*'Population (NEAF)'!$C18)*10^5</f>
        <v>0.18565778739732658</v>
      </c>
      <c r="DE3" s="14">
        <f>(0*'Raw Data (NEAF)'!$C20+'Raw Data (NEAF)'!$D20+'Raw Data (NEAF)'!$E20+'Raw Data (NEAF)'!$F20+'Raw Data (NEAF)'!$G20)/('Population (NEAF)'!$D19+0*'Population (NEAF)'!$C19)*10^5</f>
        <v>0.55645701592134822</v>
      </c>
      <c r="DF3" s="14">
        <f>(0*'Raw Data (NEAF)'!$C21+'Raw Data (NEAF)'!$D21+'Raw Data (NEAF)'!$E21+'Raw Data (NEAF)'!$F21+'Raw Data (NEAF)'!$G21)/('Population (NEAF)'!$D20+0*'Population (NEAF)'!$C20)*10^5</f>
        <v>0.37086623225868659</v>
      </c>
      <c r="DG3" s="14">
        <f>(0*'Raw Data (NEAF)'!$C22+'Raw Data (NEAF)'!$D22+'Raw Data (NEAF)'!$E22+'Raw Data (NEAF)'!$F22+'Raw Data (NEAF)'!$G22)/('Population (NEAF)'!$D21+0*'Population (NEAF)'!$C21)*10^5</f>
        <v>0.69731636975752076</v>
      </c>
      <c r="DH3" s="14">
        <f>(0*'Raw Data (NEAF)'!$C23+'Raw Data (NEAF)'!$D23+'Raw Data (NEAF)'!$E23+'Raw Data (NEAF)'!$F23+'Raw Data (NEAF)'!$G23)/('Population (NEAF)'!$D22+0*'Population (NEAF)'!$C22)*10^5</f>
        <v>0.98603698984323718</v>
      </c>
      <c r="DI3" s="14">
        <f>(0*'Raw Data (NEAF)'!$C24+'Raw Data (NEAF)'!$D24+'Raw Data (NEAF)'!$E24+'Raw Data (NEAF)'!$F24+'Raw Data (NEAF)'!$G24)/('Population (NEAF)'!$D23+0*'Population (NEAF)'!$C23)*10^5</f>
        <v>1.0892039977838557</v>
      </c>
      <c r="DJ3" s="14">
        <f>(0*'Raw Data (NEAF)'!$C25+'Raw Data (NEAF)'!$D25+'Raw Data (NEAF)'!$E25+'Raw Data (NEAF)'!$F25+'Raw Data (NEAF)'!$G25)/('Population (NEAF)'!$D24+0*'Population (NEAF)'!$C24)*10^5</f>
        <v>1.3286409984917797</v>
      </c>
      <c r="DK3" s="14">
        <f>(0*'Raw Data (NEAF)'!$C26+'Raw Data (NEAF)'!$D26+'Raw Data (NEAF)'!$E26+'Raw Data (NEAF)'!$F26+'Raw Data (NEAF)'!$G26)/('Population (NEAF)'!$D25+0*'Population (NEAF)'!$C25)*10^5</f>
        <v>0.42135032371397324</v>
      </c>
      <c r="DL3" s="14">
        <f>(0*'Raw Data (NEAF)'!$C27+'Raw Data (NEAF)'!$D27+'Raw Data (NEAF)'!$E27+'Raw Data (NEAF)'!$F27+'Raw Data (NEAF)'!$G27)/('Population (NEAF)'!$D26+0*'Population (NEAF)'!$C26)*10^5</f>
        <v>1.0720363883026538</v>
      </c>
      <c r="DM3" s="14">
        <f>(0*'Raw Data (NEAF)'!$C28+'Raw Data (NEAF)'!$D28+'Raw Data (NEAF)'!$E28+'Raw Data (NEAF)'!$F28+'Raw Data (NEAF)'!$G28)/('Population (NEAF)'!$D27+0*'Population (NEAF)'!$C27)*10^5</f>
        <v>0.38431086900044464</v>
      </c>
      <c r="DN3" s="14">
        <f>(0*'Raw Data (NEAF)'!$C29+'Raw Data (NEAF)'!$D29+'Raw Data (NEAF)'!$E29+'Raw Data (NEAF)'!$F29+'Raw Data (NEAF)'!$G29)/('Population (NEAF)'!$D28+0*'Population (NEAF)'!$C28)*10^5</f>
        <v>1.1041579585409</v>
      </c>
      <c r="DO3" s="14">
        <f>(0*'Raw Data (NEAF)'!$C30+'Raw Data (NEAF)'!$D30+'Raw Data (NEAF)'!$E30+'Raw Data (NEAF)'!$F30+'Raw Data (NEAF)'!$G30)/('Population (NEAF)'!$D29+0*'Population (NEAF)'!$C29)*10^5</f>
        <v>0.58835608777556903</v>
      </c>
      <c r="DP3" s="14">
        <f>(0*'Raw Data (NEAF)'!$C31+'Raw Data (NEAF)'!$D31+'Raw Data (NEAF)'!$E31+'Raw Data (NEAF)'!$F31+'Raw Data (NEAF)'!$G31)/('Population (NEAF)'!$D30+0*'Population (NEAF)'!$C30)*10^5</f>
        <v>1.243772361118993</v>
      </c>
      <c r="DQ3" s="14">
        <f>(0*'Raw Data (NEAF)'!$C32+'Raw Data (NEAF)'!$D32+'Raw Data (NEAF)'!$E32+'Raw Data (NEAF)'!$F32+'Raw Data (NEAF)'!$G32)/('Population (NEAF)'!$D31+0*'Population (NEAF)'!$C31)*10^5</f>
        <v>0.97832546031354284</v>
      </c>
      <c r="DR3" s="14">
        <f>(0*'Raw Data (NEAF)'!$C33+'Raw Data (NEAF)'!$D33+'Raw Data (NEAF)'!$E33+'Raw Data (NEAF)'!$F33+'Raw Data (NEAF)'!$G33)/('Population (NEAF)'!$D32+0*'Population (NEAF)'!$C32)*10^5</f>
        <v>1.0642259963081575</v>
      </c>
      <c r="DS3" s="14">
        <f>(0*'Raw Data (NEAF)'!$C34+'Raw Data (NEAF)'!$D34+'Raw Data (NEAF)'!$E34+'Raw Data (NEAF)'!$F34+'Raw Data (NEAF)'!$G34)/('Population (NEAF)'!$D33+0*'Population (NEAF)'!$C33)*10^5</f>
        <v>0.63018409126729324</v>
      </c>
      <c r="DT3" s="14">
        <f>(0*'Raw Data (NEAF)'!$C35+'Raw Data (NEAF)'!$D35+'Raw Data (NEAF)'!$E35+'Raw Data (NEAF)'!$F35+'Raw Data (NEAF)'!$G35)/('Population (NEAF)'!$D34+0*'Population (NEAF)'!$C34)*10^5</f>
        <v>0.60945729006603722</v>
      </c>
      <c r="DU3" s="14">
        <f>(0*'Raw Data (NEAF)'!$C36+'Raw Data (NEAF)'!$D36+'Raw Data (NEAF)'!$E36+'Raw Data (NEAF)'!$F36+'Raw Data (NEAF)'!$G36)/('Population (NEAF)'!$D35+0*'Population (NEAF)'!$C35)*10^5</f>
        <v>0.58517355706416985</v>
      </c>
      <c r="DV3" s="14">
        <f>(0*'Raw Data (NEAF)'!$C37+'Raw Data (NEAF)'!$D37+'Raw Data (NEAF)'!$E37+'Raw Data (NEAF)'!$F37+'Raw Data (NEAF)'!$G37)/('Population (NEAF)'!$D36+0*'Population (NEAF)'!$C36)*10^5</f>
        <v>0.46898353474784832</v>
      </c>
      <c r="DW3" s="14">
        <f>(0*'Raw Data (NEAF)'!$C38+'Raw Data (NEAF)'!$D38+'Raw Data (NEAF)'!$E38+'Raw Data (NEAF)'!$F38+'Raw Data (NEAF)'!$G38)/('Population (NEAF)'!$D37+0*'Population (NEAF)'!$C37)*10^5</f>
        <v>1.0766280987678161</v>
      </c>
      <c r="DX3" s="14">
        <f>(0*'Raw Data (NEAF)'!$C39+'Raw Data (NEAF)'!$D39+'Raw Data (NEAF)'!$E39+'Raw Data (NEAF)'!$F39+'Raw Data (NEAF)'!$G39)/('Population (NEAF)'!$D38+0*'Population (NEAF)'!$C38)*10^5</f>
        <v>0.60174864201019951</v>
      </c>
      <c r="DY3" s="14">
        <f>(0*'Raw Data (NEAF)'!$C40+'Raw Data (NEAF)'!$D40+'Raw Data (NEAF)'!$E40+'Raw Data (NEAF)'!$F40+'Raw Data (NEAF)'!$G40)/('Population (NEAF)'!$D39+0*'Population (NEAF)'!$C39)*10^5</f>
        <v>1.0026832220807558</v>
      </c>
      <c r="DZ3" s="14">
        <f>(0*'Raw Data (NEAF)'!$C41+'Raw Data (NEAF)'!$D41+'Raw Data (NEAF)'!$E41+'Raw Data (NEAF)'!$F41+'Raw Data (NEAF)'!$G41)/('Population (NEAF)'!$D40+0*'Population (NEAF)'!$C40)*10^5</f>
        <v>1.1223641928303456</v>
      </c>
      <c r="EA3" s="14">
        <f>(0*'Raw Data (NEAF)'!$C42+'Raw Data (NEAF)'!$D42+'Raw Data (NEAF)'!$E42+'Raw Data (NEAF)'!$F42+'Raw Data (NEAF)'!$G42)/('Population (NEAF)'!$D41+0*'Population (NEAF)'!$C41)*10^5</f>
        <v>0.8715751730892829</v>
      </c>
      <c r="EB3" s="14">
        <f>(0*'Raw Data (NEAF)'!$C43+'Raw Data (NEAF)'!$D43+'Raw Data (NEAF)'!$E43+'Raw Data (NEAF)'!$F43+'Raw Data (NEAF)'!$G43)/('Population (NEAF)'!$D42+0*'Population (NEAF)'!$C42)*10^5</f>
        <v>0.77938922648869335</v>
      </c>
      <c r="EC3" s="14">
        <f>(0*'Raw Data (NEAF)'!$C44+'Raw Data (NEAF)'!$D44+'Raw Data (NEAF)'!$E44+'Raw Data (NEAF)'!$F44+'Raw Data (NEAF)'!$G44)/('Population (NEAF)'!$D43+0*'Population (NEAF)'!$C43)*10^5</f>
        <v>1.0790435967988352</v>
      </c>
      <c r="ED3" s="14">
        <f>(0*'Raw Data (NEAF)'!$C45+'Raw Data (NEAF)'!$D45+'Raw Data (NEAF)'!$E45+'Raw Data (NEAF)'!$F45+'Raw Data (NEAF)'!$G45)/('Population (NEAF)'!$D44+0*'Population (NEAF)'!$C44)*10^5</f>
        <v>0.30684170942927796</v>
      </c>
      <c r="EE3" s="14">
        <f>(0*'Raw Data (NEAF)'!$C46+'Raw Data (NEAF)'!$D46+'Raw Data (NEAF)'!$E46+'Raw Data (NEAF)'!$F46+'Raw Data (NEAF)'!$G46)/('Population (NEAF)'!$D45+0*'Population (NEAF)'!$C45)*10^5</f>
        <v>0.38381213961719274</v>
      </c>
      <c r="EF3" s="14">
        <f>(0*'Raw Data (NEAF)'!$C47+'Raw Data (NEAF)'!$D47+'Raw Data (NEAF)'!$E47+'Raw Data (NEAF)'!$F47+'Raw Data (NEAF)'!$G47)/('Population (NEAF)'!$D46+0*'Population (NEAF)'!$C46)*10^5</f>
        <v>0.77386343122826984</v>
      </c>
      <c r="EG3" s="14">
        <f>(0*'Raw Data (NEAF)'!$C48+'Raw Data (NEAF)'!$D48+'Raw Data (NEAF)'!$E48+'Raw Data (NEAF)'!$F48+'Raw Data (NEAF)'!$G48)/('Population (NEAF)'!$D47+0*'Population (NEAF)'!$C47)*10^5</f>
        <v>0.3915439076672434</v>
      </c>
      <c r="EH3" s="14">
        <f>(0*'Raw Data (NEAF)'!$C49+'Raw Data (NEAF)'!$D49+'Raw Data (NEAF)'!$E49+'Raw Data (NEAF)'!$F49+'Raw Data (NEAF)'!$G49)/('Population (NEAF)'!$D48+0*'Population (NEAF)'!$C48)*10^5</f>
        <v>1.0397075676906808</v>
      </c>
      <c r="EI3" s="14">
        <f>(0*'Raw Data (NEAF)'!$C50+'Raw Data (NEAF)'!$D50+'Raw Data (NEAF)'!$E50+'Raw Data (NEAF)'!$F50+'Raw Data (NEAF)'!$G50)/('Population (NEAF)'!$D49+0*'Population (NEAF)'!$C49)*10^5</f>
        <v>0.65618878091894883</v>
      </c>
      <c r="EJ3" s="14">
        <f>(0*'Raw Data (NEAF)'!$C51+'Raw Data (NEAF)'!$D51+'Raw Data (NEAF)'!$E51+'Raw Data (NEAF)'!$F51+'Raw Data (NEAF)'!$G51)/('Population (NEAF)'!$D50+0*'Population (NEAF)'!$C50)*10^5</f>
        <v>0.33458720445849499</v>
      </c>
      <c r="EK3" s="14">
        <f>(0*'Raw Data (NEAF)'!$C52+'Raw Data (NEAF)'!$D52+'Raw Data (NEAF)'!$E52+'Raw Data (NEAF)'!$F52+'Raw Data (NEAF)'!$G52)/('Population (NEAF)'!$D51+0*'Population (NEAF)'!$C51)*10^5</f>
        <v>0.84269806842816186</v>
      </c>
      <c r="EL3" s="14">
        <f>(0*'Raw Data (NEAF)'!$C53+'Raw Data (NEAF)'!$D53+'Raw Data (NEAF)'!$E53+'Raw Data (NEAF)'!$F53+'Raw Data (NEAF)'!$G53)/('Population (NEAF)'!$D52+0*'Population (NEAF)'!$C52)*10^5</f>
        <v>0.57820246583692791</v>
      </c>
      <c r="EM3" s="14">
        <f>(0*'Raw Data (NEAF)'!$C54+'Raw Data (NEAF)'!$D54+'Raw Data (NEAF)'!$E54+'Raw Data (NEAF)'!$F54+'Raw Data (NEAF)'!$G54)/('Population (NEAF)'!$D53+0*'Population (NEAF)'!$C53)*10^5</f>
        <v>0.65297022975679853</v>
      </c>
      <c r="EN3" s="14">
        <f>(0*'Raw Data (NEAF)'!$C55+'Raw Data (NEAF)'!$D55+'Raw Data (NEAF)'!$E55+'Raw Data (NEAF)'!$F55+'Raw Data (NEAF)'!$G55)/('Population (NEAF)'!$D54+0*'Population (NEAF)'!$C54)*10^5</f>
        <v>0.49153303221582856</v>
      </c>
      <c r="EO3" s="14">
        <f>(0*'Raw Data (NEAF)'!$C56+'Raw Data (NEAF)'!$D56+'Raw Data (NEAF)'!$E56+'Raw Data (NEAF)'!$F56+'Raw Data (NEAF)'!$G56)/('Population (NEAF)'!$D55+0*'Population (NEAF)'!$C55)*10^5</f>
        <v>8.2927072912078112E-2</v>
      </c>
      <c r="EP3" s="14">
        <f>(0*'Raw Data (NEAF)'!$C57+'Raw Data (NEAF)'!$D57+'Raw Data (NEAF)'!$E57+'Raw Data (NEAF)'!$F57+'Raw Data (NEAF)'!$G57)/('Population (NEAF)'!$D56+0*'Population (NEAF)'!$C56)*10^5</f>
        <v>0.42397651285440391</v>
      </c>
      <c r="EQ3" s="14">
        <f>(0*'Raw Data (NEAF)'!$C58+'Raw Data (NEAF)'!$D58+'Raw Data (NEAF)'!$E58+'Raw Data (NEAF)'!$F58+'Raw Data (NEAF)'!$G58)/('Population (NEAF)'!$D57+0*'Population (NEAF)'!$C57)*10^5</f>
        <v>0.51372644085860908</v>
      </c>
      <c r="ER3" s="14">
        <f>(0*'Raw Data (NEAF)'!$C59+'Raw Data (NEAF)'!$D59+'Raw Data (NEAF)'!$E59+'Raw Data (NEAF)'!$F59+'Raw Data (NEAF)'!$G59)/('Population (NEAF)'!$D58+0*'Population (NEAF)'!$C58)*10^5</f>
        <v>0.50795605645064656</v>
      </c>
      <c r="ES3" s="14">
        <f>(0*'Raw Data (NEAF)'!$C60+'Raw Data (NEAF)'!$D60+'Raw Data (NEAF)'!$E60+'Raw Data (NEAF)'!$F60+'Raw Data (NEAF)'!$G60)/('Population (NEAF)'!$D59+0*'Population (NEAF)'!$C59)*10^5</f>
        <v>8.2768200338243836E-2</v>
      </c>
      <c r="ET3" s="14">
        <f>(0*'Raw Data (NEAF)'!$C61+'Raw Data (NEAF)'!$D61+'Raw Data (NEAF)'!$E61+'Raw Data (NEAF)'!$F61+'Raw Data (NEAF)'!$G61)/('Population (NEAF)'!$D60+0*'Population (NEAF)'!$C60)*10^5</f>
        <v>0.23895997545466854</v>
      </c>
      <c r="EU3" s="14">
        <f>(0*'Raw Data (NEAF)'!$C62+'Raw Data (NEAF)'!$D62+'Raw Data (NEAF)'!$E62+'Raw Data (NEAF)'!$F62+'Raw Data (NEAF)'!$G62)/('Population (NEAF)'!$D61+0*'Population (NEAF)'!$C61)*10^5</f>
        <v>0.3053181420765152</v>
      </c>
      <c r="EV3" s="14">
        <f>(0*'Raw Data (NEAF)'!$C63+'Raw Data (NEAF)'!$D63+'Raw Data (NEAF)'!$E63+'Raw Data (NEAF)'!$F63+'Raw Data (NEAF)'!$G63)/('Population (NEAF)'!$D62+0*'Population (NEAF)'!$C62)*10^5</f>
        <v>0.37027457622333942</v>
      </c>
      <c r="EW3" s="14">
        <f>(0*'Raw Data (NEAF)'!$C64+'Raw Data (NEAF)'!$D64+'Raw Data (NEAF)'!$E64+'Raw Data (NEAF)'!$F64+'Raw Data (NEAF)'!$G64)/('Population (NEAF)'!$D63+0*'Population (NEAF)'!$C63)*10^5</f>
        <v>0.14318262765178699</v>
      </c>
      <c r="EX3" s="14">
        <f>(0*'Raw Data (NEAF)'!$C65+'Raw Data (NEAF)'!$D65+'Raw Data (NEAF)'!$E65+'Raw Data (NEAF)'!$F65+'Raw Data (NEAF)'!$G65)/('Population (NEAF)'!$D64+0*'Population (NEAF)'!$C64)*10^5</f>
        <v>0.2800034042813892</v>
      </c>
      <c r="EY3" s="14">
        <f>(0*'Raw Data (NEAF)'!$C66+'Raw Data (NEAF)'!$D66+'Raw Data (NEAF)'!$E66+'Raw Data (NEAF)'!$F66+'Raw Data (NEAF)'!$G66)/('Population (NEAF)'!$D65+0*'Population (NEAF)'!$C65)*10^5</f>
        <v>6.950855691693239E-2</v>
      </c>
      <c r="EZ3" s="14">
        <f>(0*'Raw Data (NEAF)'!$C67+'Raw Data (NEAF)'!$D67+'Raw Data (NEAF)'!$E67+'Raw Data (NEAF)'!$F67+'Raw Data (NEAF)'!$G67)/('Population (NEAF)'!$D66+0*'Population (NEAF)'!$C66)*10^5</f>
        <v>0.34445495009078558</v>
      </c>
      <c r="FA3" s="14">
        <f>(0*'Raw Data (NEAF)'!$C68+'Raw Data (NEAF)'!$D68+'Raw Data (NEAF)'!$E68+'Raw Data (NEAF)'!$F68+'Raw Data (NEAF)'!$G68)/('Population (NEAF)'!$D67+0*'Population (NEAF)'!$C67)*10^5</f>
        <v>0.27105425808282102</v>
      </c>
      <c r="FB3" s="14">
        <f>(0*'Raw Data (NEAF)'!$C69+'Raw Data (NEAF)'!$D69+'Raw Data (NEAF)'!$E69+'Raw Data (NEAF)'!$F69+'Raw Data (NEAF)'!$G69)/('Population (NEAF)'!$D68+0*'Population (NEAF)'!$C68)*10^5</f>
        <v>0</v>
      </c>
      <c r="FC3" s="14">
        <f>(0*'Raw Data (NEAF)'!$C70+'Raw Data (NEAF)'!$D70+'Raw Data (NEAF)'!$E70+'Raw Data (NEAF)'!$F70+'Raw Data (NEAF)'!$G70)/('Population (NEAF)'!$D69+0*'Population (NEAF)'!$C69)*10^5</f>
        <v>0.19210472996616132</v>
      </c>
      <c r="FD3" s="14">
        <f>(0*'Raw Data (NEAF)'!$C71+'Raw Data (NEAF)'!$D71+'Raw Data (NEAF)'!$E71+'Raw Data (NEAF)'!$F71+'Raw Data (NEAF)'!$G71)/('Population (NEAF)'!$D70+0*'Population (NEAF)'!$C70)*10^5</f>
        <v>0.18384031047245777</v>
      </c>
      <c r="FE3" s="14">
        <f>(0*'Raw Data (NEAF)'!$C72+'Raw Data (NEAF)'!$D72+'Raw Data (NEAF)'!$E72+'Raw Data (NEAF)'!$F72+'Raw Data (NEAF)'!$G72)/('Population (NEAF)'!$D71+0*'Population (NEAF)'!$C71)*10^5</f>
        <v>0.11834204125630775</v>
      </c>
      <c r="FF3" s="14">
        <f>(0*'Raw Data (NEAF)'!$C73+'Raw Data (NEAF)'!$D73+'Raw Data (NEAF)'!$E73+'Raw Data (NEAF)'!$F73+'Raw Data (NEAF)'!$G73)/('Population (NEAF)'!$D72+0*'Population (NEAF)'!$C72)*10^5</f>
        <v>0</v>
      </c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14" customFormat="1" ht="17.100000000000001" customHeight="1">
      <c r="A4" s="34">
        <v>7.5</v>
      </c>
      <c r="CS4" s="14">
        <f>'Raw Data (NEAF)'!I$12/'Population (NEAF)'!E$11*10^5</f>
        <v>0</v>
      </c>
      <c r="CT4" s="14">
        <f>'Raw Data (NEAF)'!I$13/'Population (NEAF)'!E$12*10^5</f>
        <v>0</v>
      </c>
      <c r="CU4" s="14">
        <f>'Raw Data (NEAF)'!I$14/'Population (NEAF)'!E$13*10^5</f>
        <v>0.47506216584325189</v>
      </c>
      <c r="CV4" s="14">
        <f>'Raw Data (NEAF)'!I$15/'Population (NEAF)'!E$14*10^5</f>
        <v>0.28156165355527901</v>
      </c>
      <c r="CW4" s="14">
        <f>'Raw Data (NEAF)'!I$16/'Population (NEAF)'!E$15*10^5</f>
        <v>0.28338707060659712</v>
      </c>
      <c r="CX4" s="14">
        <f>'Raw Data (NEAF)'!I$17/'Population (NEAF)'!E$16*10^5</f>
        <v>0.14266943064910312</v>
      </c>
      <c r="CY4" s="14">
        <f>'Raw Data (NEAF)'!I$18/'Population (NEAF)'!E$17*10^5</f>
        <v>0.5744794677447731</v>
      </c>
      <c r="CZ4" s="14">
        <f>'Raw Data (NEAF)'!I$19/'Population (NEAF)'!E$18*10^5</f>
        <v>0.14458075196449097</v>
      </c>
      <c r="DA4" s="14">
        <f>'Raw Data (NEAF)'!I$20/'Population (NEAF)'!E$19*10^5</f>
        <v>0.43662370531975048</v>
      </c>
      <c r="DB4" s="14">
        <f>'Raw Data (NEAF)'!I$21/'Population (NEAF)'!E$20*10^5</f>
        <v>0.29311716919162678</v>
      </c>
      <c r="DC4" s="14">
        <f>'Raw Data (NEAF)'!I$22/'Population (NEAF)'!E$21*10^5</f>
        <v>0.42658688543938095</v>
      </c>
      <c r="DD4" s="14">
        <f>'Raw Data (NEAF)'!I$23/'Population (NEAF)'!E$22*10^5</f>
        <v>0.41422103662956622</v>
      </c>
      <c r="DE4" s="14">
        <f>'Raw Data (NEAF)'!I$24/'Population (NEAF)'!E$23*10^5</f>
        <v>0</v>
      </c>
      <c r="DF4" s="14">
        <f>'Raw Data (NEAF)'!I$25/'Population (NEAF)'!E$24*10^5</f>
        <v>0.13054199731866736</v>
      </c>
      <c r="DG4" s="14">
        <f>'Raw Data (NEAF)'!I$26/'Population (NEAF)'!E$25*10^5</f>
        <v>0.12706310779843472</v>
      </c>
      <c r="DH4" s="14">
        <f>'Raw Data (NEAF)'!I$27/'Population (NEAF)'!E$26*10^5</f>
        <v>0.49508320492112712</v>
      </c>
      <c r="DI4" s="14">
        <f>'Raw Data (NEAF)'!I$28/'Population (NEAF)'!E$27*10^5</f>
        <v>0.60328148933307835</v>
      </c>
      <c r="DJ4" s="14">
        <f>'Raw Data (NEAF)'!I$29/'Population (NEAF)'!E$28*10^5</f>
        <v>0.35305581577076794</v>
      </c>
      <c r="DK4" s="14">
        <f>'Raw Data (NEAF)'!I$30/'Population (NEAF)'!E$29*10^5</f>
        <v>0.22969958165963691</v>
      </c>
      <c r="DL4" s="14">
        <f>'Raw Data (NEAF)'!I$31/'Population (NEAF)'!E$30*10^5</f>
        <v>0.67291430212057723</v>
      </c>
      <c r="DM4" s="14">
        <f>'Raw Data (NEAF)'!I$32/'Population (NEAF)'!E$31*10^5</f>
        <v>0.4372296882106349</v>
      </c>
      <c r="DN4" s="14">
        <f>'Raw Data (NEAF)'!I$33/'Population (NEAF)'!E$32*10^5</f>
        <v>0.62390095297855042</v>
      </c>
      <c r="DO4" s="14">
        <f>'Raw Data (NEAF)'!I$34/'Population (NEAF)'!E$33*10^5</f>
        <v>0.79001300321902634</v>
      </c>
      <c r="DP4" s="14">
        <f>'Raw Data (NEAF)'!I$35/'Population (NEAF)'!E$34*10^5</f>
        <v>0.57080262926531911</v>
      </c>
      <c r="DQ4" s="14">
        <f>'Raw Data (NEAF)'!I$36/'Population (NEAF)'!E$35*10^5</f>
        <v>0.4565800207760346</v>
      </c>
      <c r="DR4" s="14">
        <f>'Raw Data (NEAF)'!I$37/'Population (NEAF)'!E$36*10^5</f>
        <v>0.25953648652169925</v>
      </c>
      <c r="DS4" s="14">
        <f>'Raw Data (NEAF)'!I$38/'Population (NEAF)'!E$37*10^5</f>
        <v>0.75521465017068656</v>
      </c>
      <c r="DT4" s="14">
        <f>'Raw Data (NEAF)'!I$39/'Population (NEAF)'!E$38*10^5</f>
        <v>0.3247595565492693</v>
      </c>
      <c r="DU4" s="14">
        <f>'Raw Data (NEAF)'!I$40/'Population (NEAF)'!E$39*10^5</f>
        <v>0.62486343804831279</v>
      </c>
      <c r="DV4" s="14">
        <f>'Raw Data (NEAF)'!I$41/'Population (NEAF)'!E$40*10^5</f>
        <v>0.51328717170702443</v>
      </c>
      <c r="DW4" s="14">
        <f>'Raw Data (NEAF)'!I$42/'Population (NEAF)'!E$41*10^5</f>
        <v>0.63515213947398985</v>
      </c>
      <c r="DX4" s="14">
        <f>'Raw Data (NEAF)'!I$43/'Population (NEAF)'!E$42*10^5</f>
        <v>0.20410345506124622</v>
      </c>
      <c r="DY4" s="14">
        <f>'Raw Data (NEAF)'!I$44/'Population (NEAF)'!E$43*10^5</f>
        <v>0.86063944795990655</v>
      </c>
      <c r="DZ4" s="14">
        <f>'Raw Data (NEAF)'!I$45/'Population (NEAF)'!E$44*10^5</f>
        <v>0.58189494775077977</v>
      </c>
      <c r="EA4" s="14">
        <f>'Raw Data (NEAF)'!I$46/'Population (NEAF)'!E$45*10^5</f>
        <v>0.69784575080168043</v>
      </c>
      <c r="EB4" s="14">
        <f>'Raw Data (NEAF)'!I$47/'Population (NEAF)'!E$46*10^5</f>
        <v>0.37507652967742405</v>
      </c>
      <c r="EC4" s="14">
        <f>'Raw Data (NEAF)'!I$48/'Population (NEAF)'!E$47*10^5</f>
        <v>0.24796074910281293</v>
      </c>
      <c r="ED4" s="14">
        <f>'Raw Data (NEAF)'!I$49/'Population (NEAF)'!E$48*10^5</f>
        <v>0.49103509252261218</v>
      </c>
      <c r="EE4" s="14">
        <f>'Raw Data (NEAF)'!I$50/'Population (NEAF)'!E$49*10^5</f>
        <v>0.36574385732429654</v>
      </c>
      <c r="EF4" s="14">
        <f>'Raw Data (NEAF)'!I$51/'Population (NEAF)'!E$50*10^5</f>
        <v>0.42978086701536222</v>
      </c>
      <c r="EG4" s="14">
        <f>'Raw Data (NEAF)'!I$52/'Population (NEAF)'!E$51*10^5</f>
        <v>0.30836133603740734</v>
      </c>
      <c r="EH4" s="14">
        <f>'Raw Data (NEAF)'!I$53/'Population (NEAF)'!E$52*10^5</f>
        <v>0.43682685800232196</v>
      </c>
      <c r="EI4" s="14">
        <f>'Raw Data (NEAF)'!I$54/'Population (NEAF)'!E$53*10^5</f>
        <v>0.50936851585817644</v>
      </c>
      <c r="EJ4" s="14">
        <f>'Raw Data (NEAF)'!I$55/'Population (NEAF)'!E$54*10^5</f>
        <v>0.45218966969082069</v>
      </c>
      <c r="EK4" s="14">
        <f>'Raw Data (NEAF)'!I$56/'Population (NEAF)'!E$55*10^5</f>
        <v>0.45601185542227507</v>
      </c>
      <c r="EL4" s="14">
        <f>'Raw Data (NEAF)'!I$57/'Population (NEAF)'!E$56*10^5</f>
        <v>0.19384343055470904</v>
      </c>
      <c r="EM4" s="14">
        <f>'Raw Data (NEAF)'!I$58/'Population (NEAF)'!E$57*10^5</f>
        <v>0.32032606425724192</v>
      </c>
      <c r="EN4" s="14">
        <f>'Raw Data (NEAF)'!I$59/'Population (NEAF)'!E$58*10^5</f>
        <v>0.19122788482976824</v>
      </c>
      <c r="EO4" s="14">
        <f>'Raw Data (NEAF)'!I$60/'Population (NEAF)'!E$59*10^5</f>
        <v>0.31980832991324976</v>
      </c>
      <c r="EP4" s="14">
        <f>'Raw Data (NEAF)'!I$61/'Population (NEAF)'!E$60*10^5</f>
        <v>0.44771804222033584</v>
      </c>
      <c r="EQ4" s="14">
        <f>'Raw Data (NEAF)'!I$62/'Population (NEAF)'!E$61*10^5</f>
        <v>0.39020743739537894</v>
      </c>
      <c r="ER4" s="14">
        <f>'Raw Data (NEAF)'!I$63/'Population (NEAF)'!E$62*10^5</f>
        <v>0.19461136062630088</v>
      </c>
      <c r="ES4" s="14">
        <f>'Raw Data (NEAF)'!I$64/'Population (NEAF)'!E$63*10^5</f>
        <v>6.4197025910998171E-2</v>
      </c>
      <c r="ET4" s="14">
        <f>'Raw Data (NEAF)'!I$65/'Population (NEAF)'!E$64*10^5</f>
        <v>6.2511384495205033E-2</v>
      </c>
      <c r="EU4" s="14">
        <f>'Raw Data (NEAF)'!I$66/'Population (NEAF)'!E$65*10^5</f>
        <v>0.24191294987477796</v>
      </c>
      <c r="EV4" s="14">
        <f>'Raw Data (NEAF)'!I$67/'Population (NEAF)'!E$66*10^5</f>
        <v>0.1748481292462451</v>
      </c>
      <c r="EW4" s="14">
        <f>'Raw Data (NEAF)'!I$68/'Population (NEAF)'!E$67*10^5</f>
        <v>0.22763349273103092</v>
      </c>
      <c r="EX4" s="14">
        <f>'Raw Data (NEAF)'!I69/'Population (NEAF)'!E68*10^5</f>
        <v>0.33275356385860611</v>
      </c>
      <c r="EY4" s="14">
        <f>'Raw Data (NEAF)'!I$70/'Population (NEAF)'!E$69*10^5</f>
        <v>0.10921839634912607</v>
      </c>
      <c r="EZ4" s="14">
        <f>'Raw Data (NEAF)'!I$71/'Population (NEAF)'!E$70*10^5</f>
        <v>0.16224918648663519</v>
      </c>
      <c r="FA4" s="14">
        <f>'Raw Data (NEAF)'!I$72/'Population (NEAF)'!E$71*10^5</f>
        <v>5.346174988219704E-2</v>
      </c>
      <c r="FB4" s="14">
        <f>'Raw Data (NEAF)'!I73/'Population (NEAF)'!E72*10^5</f>
        <v>5.2189828036552026E-2</v>
      </c>
      <c r="FC4" s="36">
        <f>'Raw Data (NEAF)'!I74/'Population (NEAF)'!E73*10^5</f>
        <v>0.16702772493206147</v>
      </c>
      <c r="FD4" s="36">
        <f>'Raw Data (NEAF)'!I75/'Population (NEAF)'!E74*10^5</f>
        <v>0.27280603927097496</v>
      </c>
      <c r="FE4" s="36">
        <f>'Raw Data (NEAF)'!I76/'Population (NEAF)'!E75*10^5</f>
        <v>0.10584648343581918</v>
      </c>
      <c r="FF4" s="36">
        <f>'Raw Data (NEAF)'!I77/'Population (NEAF)'!E76*10^5</f>
        <v>0.10281497109357086</v>
      </c>
      <c r="FG4" s="36">
        <f>'Raw Data (NEAF)'!I78/'Population (NEAF)'!E77*10^5</f>
        <v>0.14985853354433415</v>
      </c>
      <c r="FH4" s="36">
        <f>'Raw Data (NEAF)'!I79/'Population (NEAF)'!E78*10^5</f>
        <v>4.8761506496495508E-2</v>
      </c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14" customFormat="1" ht="17.100000000000001" customHeight="1">
      <c r="A5" s="34">
        <v>12.5</v>
      </c>
      <c r="CN5" s="14">
        <f>'Raw Data (NEAF)'!J12/'Population (NEAF)'!F11*10^5</f>
        <v>0</v>
      </c>
      <c r="CO5" s="14">
        <f>'Raw Data (NEAF)'!J13/'Population (NEAF)'!F12*10^5</f>
        <v>0</v>
      </c>
      <c r="CP5" s="14">
        <f>'Raw Data (NEAF)'!J14/'Population (NEAF)'!F13*10^5</f>
        <v>0</v>
      </c>
      <c r="CQ5" s="14">
        <f>'Raw Data (NEAF)'!J15/'Population (NEAF)'!F14*10^5</f>
        <v>0</v>
      </c>
      <c r="CR5" s="14">
        <f>'Raw Data (NEAF)'!J16/'Population (NEAF)'!F15*10^5</f>
        <v>0</v>
      </c>
      <c r="CS5" s="14">
        <f>'Raw Data (NEAF)'!J17/'Population (NEAF)'!F16*10^5</f>
        <v>0</v>
      </c>
      <c r="CT5" s="14">
        <f>'Raw Data (NEAF)'!J18/'Population (NEAF)'!F17*10^5</f>
        <v>0.14525505480327963</v>
      </c>
      <c r="CU5" s="14">
        <f>'Raw Data (NEAF)'!J19/'Population (NEAF)'!F18*10^5</f>
        <v>0</v>
      </c>
      <c r="CV5" s="14">
        <f>'Raw Data (NEAF)'!J20/'Population (NEAF)'!F19*10^5</f>
        <v>0</v>
      </c>
      <c r="CW5" s="14">
        <f>'Raw Data (NEAF)'!J21/'Population (NEAF)'!F20*10^5</f>
        <v>0.14264297461953554</v>
      </c>
      <c r="CX5" s="14">
        <f>'Raw Data (NEAF)'!J22/'Population (NEAF)'!F21*10^5</f>
        <v>0.14064574984106432</v>
      </c>
      <c r="CY5" s="14">
        <f>'Raw Data (NEAF)'!J23/'Population (NEAF)'!F22*10^5</f>
        <v>0</v>
      </c>
      <c r="CZ5" s="14">
        <f>'Raw Data (NEAF)'!J24/'Population (NEAF)'!F23*10^5</f>
        <v>0.13683361061820717</v>
      </c>
      <c r="DA5" s="14">
        <f>'Raw Data (NEAF)'!J25/'Population (NEAF)'!F24*10^5</f>
        <v>0</v>
      </c>
      <c r="DB5" s="14">
        <f>'Raw Data (NEAF)'!J26/'Population (NEAF)'!F25*10^5</f>
        <v>0</v>
      </c>
      <c r="DC5" s="14">
        <f>'Raw Data (NEAF)'!J27/'Population (NEAF)'!F26*10^5</f>
        <v>0.13144642965036901</v>
      </c>
      <c r="DD5" s="14">
        <f>'Raw Data (NEAF)'!J28/'Population (NEAF)'!F27*10^5</f>
        <v>0</v>
      </c>
      <c r="DE5" s="14">
        <f>'Raw Data (NEAF)'!J29/'Population (NEAF)'!F28*10^5</f>
        <v>0.12809647742987715</v>
      </c>
      <c r="DF5" s="14">
        <f>'Raw Data (NEAF)'!J30/'Population (NEAF)'!F29*10^5</f>
        <v>0.12648272680862649</v>
      </c>
      <c r="DG5" s="14">
        <f>'Raw Data (NEAF)'!J31/'Population (NEAF)'!F30*10^5</f>
        <v>0</v>
      </c>
      <c r="DH5" s="14">
        <f>'Raw Data (NEAF)'!J32/'Population (NEAF)'!F31*10^5</f>
        <v>0</v>
      </c>
      <c r="DI5" s="14">
        <f>'Raw Data (NEAF)'!J33/'Population (NEAF)'!F32*10^5</f>
        <v>0</v>
      </c>
      <c r="DJ5" s="14">
        <f>'Raw Data (NEAF)'!J34/'Population (NEAF)'!F33*10^5</f>
        <v>0.2392748259565762</v>
      </c>
      <c r="DK5" s="14">
        <f>'Raw Data (NEAF)'!J35/'Population (NEAF)'!F34*10^5</f>
        <v>0</v>
      </c>
      <c r="DL5" s="14">
        <f>'Raw Data (NEAF)'!J36/'Population (NEAF)'!F35*10^5</f>
        <v>0.22724658100417422</v>
      </c>
      <c r="DM5" s="14">
        <f>'Raw Data (NEAF)'!J37/'Population (NEAF)'!F36*10^5</f>
        <v>0.22217020970757181</v>
      </c>
      <c r="DN5" s="14">
        <f>'Raw Data (NEAF)'!J38/'Population (NEAF)'!F37*10^5</f>
        <v>0.21203335064090897</v>
      </c>
      <c r="DO5" s="14">
        <f>'Raw Data (NEAF)'!J39/'Population (NEAF)'!F38*10^5</f>
        <v>0.1013842570505375</v>
      </c>
      <c r="DP5" s="14">
        <f>'Raw Data (NEAF)'!J40/'Population (NEAF)'!F39*10^5</f>
        <v>0.19372228033944441</v>
      </c>
      <c r="DQ5" s="14">
        <f>'Raw Data (NEAF)'!J41/'Population (NEAF)'!F40*10^5</f>
        <v>0.27064404920810409</v>
      </c>
      <c r="DR5" s="14">
        <f>'Raw Data (NEAF)'!J42/'Population (NEAF)'!F41*10^5</f>
        <v>0</v>
      </c>
      <c r="DS5" s="14">
        <f>'Raw Data (NEAF)'!J43/'Population (NEAF)'!F42*10^5</f>
        <v>8.1046207993000718E-2</v>
      </c>
      <c r="DT5" s="14">
        <f>'Raw Data (NEAF)'!J44/'Population (NEAF)'!F43*10^5</f>
        <v>0.15581606807547921</v>
      </c>
      <c r="DU5" s="14">
        <f>'Raw Data (NEAF)'!J45/'Population (NEAF)'!F44*10^5</f>
        <v>7.5156962309504916E-2</v>
      </c>
      <c r="DV5" s="14">
        <f>'Raw Data (NEAF)'!J46/'Population (NEAF)'!F45*10^5</f>
        <v>0.21785631391386842</v>
      </c>
      <c r="DW5" s="14">
        <f>'Raw Data (NEAF)'!J47/'Population (NEAF)'!F46*10^5</f>
        <v>7.0010739927547846E-2</v>
      </c>
      <c r="DX5" s="14">
        <f>'Raw Data (NEAF)'!J48/'Population (NEAF)'!F47*10^5</f>
        <v>0</v>
      </c>
      <c r="DY5" s="14">
        <f>'Raw Data (NEAF)'!J49/'Population (NEAF)'!F48*10^5</f>
        <v>0.13144179650125859</v>
      </c>
      <c r="DZ5" s="14">
        <f>'Raw Data (NEAF)'!J50/'Population (NEAF)'!F49*10^5</f>
        <v>0.19287356976131256</v>
      </c>
      <c r="EA5" s="14">
        <f>'Raw Data (NEAF)'!J51/'Population (NEAF)'!F50*10^5</f>
        <v>0.1256584510689667</v>
      </c>
      <c r="EB5" s="14">
        <f>'Raw Data (NEAF)'!J52/'Population (NEAF)'!F51*10^5</f>
        <v>6.163075406675924E-2</v>
      </c>
      <c r="EC5" s="14">
        <f>'Raw Data (NEAF)'!J53/'Population (NEAF)'!F52*10^5</f>
        <v>0.18282929095638023</v>
      </c>
      <c r="ED5" s="14">
        <f>'Raw Data (NEAF)'!J54/'Population (NEAF)'!F53*10^5</f>
        <v>0</v>
      </c>
      <c r="EE5" s="14">
        <f>'Raw Data (NEAF)'!J55/'Population (NEAF)'!F54*10^5</f>
        <v>0.29763190779773041</v>
      </c>
      <c r="EF5" s="14">
        <f>'Raw Data (NEAF)'!J56/'Population (NEAF)'!F55*10^5</f>
        <v>0</v>
      </c>
      <c r="EG5" s="14">
        <f>'Raw Data (NEAF)'!J57/'Population (NEAF)'!F56*10^5</f>
        <v>0</v>
      </c>
      <c r="EH5" s="14">
        <f>'Raw Data (NEAF)'!J58/'Population (NEAF)'!F57*10^5</f>
        <v>0.18245938279282123</v>
      </c>
      <c r="EI5" s="14">
        <f>'Raw Data (NEAF)'!J59/'Population (NEAF)'!F58*10^5</f>
        <v>0.18570481591827512</v>
      </c>
      <c r="EJ5" s="14">
        <f>'Raw Data (NEAF)'!J60/'Population (NEAF)'!F59*10^5</f>
        <v>6.2728265413478035E-2</v>
      </c>
      <c r="EK5" s="14">
        <f>'Raw Data (NEAF)'!J61/'Population (NEAF)'!F60*10^5</f>
        <v>0.12671067248071829</v>
      </c>
      <c r="EL5" s="14">
        <f>'Raw Data (NEAF)'!J62/'Population (NEAF)'!F61*10^5</f>
        <v>6.2101156872515197E-2</v>
      </c>
      <c r="EM5" s="14">
        <f>'Raw Data (NEAF)'!J63/'Population (NEAF)'!F62*10^5</f>
        <v>6.1044913227189211E-2</v>
      </c>
      <c r="EN5" s="14">
        <f>'Raw Data (NEAF)'!J64/'Population (NEAF)'!F63*10^5</f>
        <v>0.12066686130633619</v>
      </c>
      <c r="EO5" s="14">
        <f>'Raw Data (NEAF)'!J65/'Population (NEAF)'!F64*10^5</f>
        <v>0.120830162422623</v>
      </c>
      <c r="EP5" s="14">
        <f>'Raw Data (NEAF)'!J66/'Population (NEAF)'!F65*10^5</f>
        <v>0.12181138375740333</v>
      </c>
      <c r="EQ5" s="14">
        <f>'Raw Data (NEAF)'!J67/'Population (NEAF)'!F66*10^5</f>
        <v>0.12487226269932337</v>
      </c>
      <c r="ER5" s="14">
        <f>'Raw Data (NEAF)'!J68/'Population (NEAF)'!F67*10^5</f>
        <v>0</v>
      </c>
      <c r="ES5" s="14">
        <f>'Raw Data (NEAF)'!J69/'Population (NEAF)'!F68*10^5</f>
        <v>0.12368764165404465</v>
      </c>
      <c r="ET5" s="14">
        <f>'Raw Data (NEAF)'!J70/'Population (NEAF)'!F69*10^5</f>
        <v>0</v>
      </c>
      <c r="EU5" s="14">
        <f>'Raw Data (NEAF)'!J71/'Population (NEAF)'!F70*10^5</f>
        <v>0</v>
      </c>
      <c r="EV5" s="14">
        <f>'Raw Data (NEAF)'!J72/'Population (NEAF)'!F71*10^5</f>
        <v>0</v>
      </c>
      <c r="EW5" s="14">
        <f>'Raw Data (NEAF)'!J73/'Population (NEAF)'!F72*10^5</f>
        <v>0.11076722871121571</v>
      </c>
      <c r="EX5" s="36">
        <f>'Raw Data (NEAF)'!J74/'Population (NEAF)'!F73*10^5</f>
        <v>5.5409797006208662E-2</v>
      </c>
      <c r="EY5" s="36">
        <f>'Raw Data (NEAF)'!J75/'Population (NEAF)'!F74*10^5</f>
        <v>0</v>
      </c>
      <c r="EZ5" s="36">
        <f>'Raw Data (NEAF)'!J76/'Population (NEAF)'!F75*10^5</f>
        <v>0</v>
      </c>
      <c r="FA5" s="36">
        <f>'Raw Data (NEAF)'!J77/'Population (NEAF)'!F76*10^5</f>
        <v>5.2613994796475917E-2</v>
      </c>
      <c r="FB5" s="36">
        <f>'Raw Data (NEAF)'!J78/'Population (NEAF)'!F77*10^5</f>
        <v>5.1933672390969153E-2</v>
      </c>
      <c r="FC5" s="36">
        <f>'Raw Data (NEAF)'!J79/'Population (NEAF)'!F78*10^5</f>
        <v>0.15389911092483619</v>
      </c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14" customFormat="1" ht="17.100000000000001" customHeight="1">
      <c r="A6" s="34">
        <v>17.5</v>
      </c>
      <c r="CI6" s="14">
        <f>'Raw Data (NEAF)'!K12/'Population (NEAF)'!G11*10^5</f>
        <v>0</v>
      </c>
      <c r="CJ6" s="14">
        <f>'Raw Data (NEAF)'!K13/'Population (NEAF)'!G12*10^5</f>
        <v>0.16424234022997869</v>
      </c>
      <c r="CK6" s="14">
        <f>'Raw Data (NEAF)'!K14/'Population (NEAF)'!G13*10^5</f>
        <v>0.16266137431619193</v>
      </c>
      <c r="CL6" s="14">
        <f>'Raw Data (NEAF)'!K15/'Population (NEAF)'!G14*10^5</f>
        <v>0.14436943329511392</v>
      </c>
      <c r="CM6" s="14">
        <f>'Raw Data (NEAF)'!K16/'Population (NEAF)'!G15*10^5</f>
        <v>0.28763589897364317</v>
      </c>
      <c r="CN6" s="14">
        <f>'Raw Data (NEAF)'!K17/'Population (NEAF)'!G16*10^5</f>
        <v>0</v>
      </c>
      <c r="CO6" s="14">
        <f>'Raw Data (NEAF)'!K18/'Population (NEAF)'!G17*10^5</f>
        <v>0</v>
      </c>
      <c r="CP6" s="14">
        <f>'Raw Data (NEAF)'!K19/'Population (NEAF)'!G18*10^5</f>
        <v>0.14220062289560853</v>
      </c>
      <c r="CQ6" s="14">
        <f>'Raw Data (NEAF)'!K20/'Population (NEAF)'!G19*10^5</f>
        <v>0.14166635618123602</v>
      </c>
      <c r="CR6" s="14">
        <f>'Raw Data (NEAF)'!K21/'Population (NEAF)'!G20*10^5</f>
        <v>0</v>
      </c>
      <c r="CS6" s="14">
        <f>'Raw Data (NEAF)'!K22/'Population (NEAF)'!G21*10^5</f>
        <v>0.14016640836333713</v>
      </c>
      <c r="CT6" s="14">
        <f>'Raw Data (NEAF)'!K23/'Population (NEAF)'!G22*10^5</f>
        <v>0</v>
      </c>
      <c r="CU6" s="14">
        <f>'Raw Data (NEAF)'!K24/'Population (NEAF)'!G23*10^5</f>
        <v>0.13827393476871819</v>
      </c>
      <c r="CV6" s="14">
        <f>'Raw Data (NEAF)'!K25/'Population (NEAF)'!G24*10^5</f>
        <v>0.13731476581378635</v>
      </c>
      <c r="CW6" s="14">
        <f>'Raw Data (NEAF)'!K26/'Population (NEAF)'!G25*10^5</f>
        <v>0.13638722515416871</v>
      </c>
      <c r="CX6" s="14">
        <f>'Raw Data (NEAF)'!K27/'Population (NEAF)'!G26*10^5</f>
        <v>0</v>
      </c>
      <c r="CY6" s="14">
        <f>'Raw Data (NEAF)'!K28/'Population (NEAF)'!G27*10^5</f>
        <v>0.13456344053957786</v>
      </c>
      <c r="CZ6" s="14">
        <f>'Raw Data (NEAF)'!K29/'Population (NEAF)'!G28*10^5</f>
        <v>0</v>
      </c>
      <c r="DA6" s="14">
        <f>'Raw Data (NEAF)'!K30/'Population (NEAF)'!G29*10^5</f>
        <v>0.26551740114753963</v>
      </c>
      <c r="DB6" s="14">
        <f>'Raw Data (NEAF)'!K31/'Population (NEAF)'!G30*10^5</f>
        <v>0.13188853835846248</v>
      </c>
      <c r="DC6" s="14">
        <f>'Raw Data (NEAF)'!K32/'Population (NEAF)'!G31*10^5</f>
        <v>0.13113630539694221</v>
      </c>
      <c r="DD6" s="14">
        <f>'Raw Data (NEAF)'!K33/'Population (NEAF)'!G32*10^5</f>
        <v>0</v>
      </c>
      <c r="DE6" s="14">
        <f>'Raw Data (NEAF)'!K34/'Population (NEAF)'!G33*10^5</f>
        <v>0.12827918970192112</v>
      </c>
      <c r="DF6" s="14">
        <f>'Raw Data (NEAF)'!K35/'Population (NEAF)'!G34*10^5</f>
        <v>0</v>
      </c>
      <c r="DG6" s="14">
        <f>'Raw Data (NEAF)'!K36/'Population (NEAF)'!G35*10^5</f>
        <v>0</v>
      </c>
      <c r="DH6" s="14">
        <f>'Raw Data (NEAF)'!K37/'Population (NEAF)'!G36*10^5</f>
        <v>0.12565493867134275</v>
      </c>
      <c r="DI6" s="14">
        <f>'Raw Data (NEAF)'!K38/'Population (NEAF)'!G37*10^5</f>
        <v>0</v>
      </c>
      <c r="DJ6" s="14">
        <f>'Raw Data (NEAF)'!K39/'Population (NEAF)'!G38*10^5</f>
        <v>0</v>
      </c>
      <c r="DK6" s="14">
        <f>'Raw Data (NEAF)'!K40/'Population (NEAF)'!G39*10^5</f>
        <v>0.11799453328967377</v>
      </c>
      <c r="DL6" s="14">
        <f>'Raw Data (NEAF)'!K41/'Population (NEAF)'!G40*10^5</f>
        <v>0.11239743733842869</v>
      </c>
      <c r="DM6" s="14">
        <f>'Raw Data (NEAF)'!K42/'Population (NEAF)'!G41*10^5</f>
        <v>0</v>
      </c>
      <c r="DN6" s="14">
        <f>'Raw Data (NEAF)'!K43/'Population (NEAF)'!G42*10^5</f>
        <v>0.31026639865993044</v>
      </c>
      <c r="DO6" s="14">
        <f>'Raw Data (NEAF)'!K44/'Population (NEAF)'!G43*10^5</f>
        <v>9.8663183908895058E-2</v>
      </c>
      <c r="DP6" s="14">
        <f>'Raw Data (NEAF)'!K45/'Population (NEAF)'!G44*10^5</f>
        <v>0</v>
      </c>
      <c r="DQ6" s="14">
        <f>'Raw Data (NEAF)'!K46/'Population (NEAF)'!G45*10^5</f>
        <v>0.26426580129130317</v>
      </c>
      <c r="DR6" s="14">
        <f>'Raw Data (NEAF)'!K47/'Population (NEAF)'!G46*10^5</f>
        <v>0.32968639191888544</v>
      </c>
      <c r="DS6" s="14">
        <f>'Raw Data (NEAF)'!K48/'Population (NEAF)'!G47*10^5</f>
        <v>0.15883330331251538</v>
      </c>
      <c r="DT6" s="14">
        <f>'Raw Data (NEAF)'!K49/'Population (NEAF)'!G48*10^5</f>
        <v>0</v>
      </c>
      <c r="DU6" s="14">
        <f>'Raw Data (NEAF)'!K50/'Population (NEAF)'!G49*10^5</f>
        <v>0.14806370906002353</v>
      </c>
      <c r="DV6" s="14">
        <f>'Raw Data (NEAF)'!K51/'Population (NEAF)'!G50*10^5</f>
        <v>0.35965789341178672</v>
      </c>
      <c r="DW6" s="14">
        <f>'Raw Data (NEAF)'!K52/'Population (NEAF)'!G51*10^5</f>
        <v>0.13768806347893373</v>
      </c>
      <c r="DX6" s="14">
        <f>'Raw Data (NEAF)'!K53/'Population (NEAF)'!G52*10^5</f>
        <v>0.1318242401906205</v>
      </c>
      <c r="DY6" s="14">
        <f>'Raw Data (NEAF)'!K54/'Population (NEAF)'!G53*10^5</f>
        <v>0</v>
      </c>
      <c r="DZ6" s="14">
        <f>'Raw Data (NEAF)'!K55/'Population (NEAF)'!G54*10^5</f>
        <v>0</v>
      </c>
      <c r="EA6" s="14">
        <f>'Raw Data (NEAF)'!K56/'Population (NEAF)'!G55*10^5</f>
        <v>0.24195067895897093</v>
      </c>
      <c r="EB6" s="14">
        <f>'Raw Data (NEAF)'!K57/'Population (NEAF)'!G56*10^5</f>
        <v>0.11889384330762816</v>
      </c>
      <c r="EC6" s="14">
        <f>'Raw Data (NEAF)'!K58/'Population (NEAF)'!G57*10^5</f>
        <v>0.11779195817575076</v>
      </c>
      <c r="ED6" s="14">
        <f>'Raw Data (NEAF)'!K59/'Population (NEAF)'!G58*10^5</f>
        <v>0.17479402054126889</v>
      </c>
      <c r="EE6" s="14">
        <f>'Raw Data (NEAF)'!K60/'Population (NEAF)'!G59*10^5</f>
        <v>0.23196730128609572</v>
      </c>
      <c r="EF6" s="14">
        <f>'Raw Data (NEAF)'!K61/'Population (NEAF)'!G60*10^5</f>
        <v>0.11581513588010818</v>
      </c>
      <c r="EG6" s="14">
        <f>'Raw Data (NEAF)'!K62/'Population (NEAF)'!G61*10^5</f>
        <v>0</v>
      </c>
      <c r="EH6" s="14">
        <f>'Raw Data (NEAF)'!K63/'Population (NEAF)'!G62*10^5</f>
        <v>0.17532134752057832</v>
      </c>
      <c r="EI6" s="14">
        <f>'Raw Data (NEAF)'!K64/'Population (NEAF)'!G63*10^5</f>
        <v>5.9077143418308199E-2</v>
      </c>
      <c r="EJ6" s="14">
        <f>'Raw Data (NEAF)'!K65/'Population (NEAF)'!G64*10^5</f>
        <v>5.9483934397571908E-2</v>
      </c>
      <c r="EK6" s="14">
        <f>'Raw Data (NEAF)'!K66/'Population (NEAF)'!G65*10^5</f>
        <v>5.930585063840494E-2</v>
      </c>
      <c r="EL6" s="14">
        <f>'Raw Data (NEAF)'!K67/'Population (NEAF)'!G66*10^5</f>
        <v>0.11595554234358106</v>
      </c>
      <c r="EM6" s="14">
        <f>'Raw Data (NEAF)'!K68/'Population (NEAF)'!G67*10^5</f>
        <v>5.7152592025503407E-2</v>
      </c>
      <c r="EN6" s="14">
        <f>'Raw Data (NEAF)'!K69/'Population (NEAF)'!G68*10^5</f>
        <v>5.6655615932123489E-2</v>
      </c>
      <c r="EO6" s="14">
        <f>'Raw Data (NEAF)'!K70/'Population (NEAF)'!G69*10^5</f>
        <v>0</v>
      </c>
      <c r="EP6" s="14">
        <f>'Raw Data (NEAF)'!K71/'Population (NEAF)'!G70*10^5</f>
        <v>0</v>
      </c>
      <c r="EQ6" s="14">
        <f>'Raw Data (NEAF)'!K72/'Population (NEAF)'!G71*10^5</f>
        <v>0.42037049353447659</v>
      </c>
      <c r="ER6" s="14">
        <f>'Raw Data (NEAF)'!K73/'Population (NEAF)'!G72*10^5</f>
        <v>0.18010814449449655</v>
      </c>
      <c r="ES6" s="36">
        <f>'Raw Data (NEAF)'!K74/'Population (NEAF)'!G73*10^5</f>
        <v>5.8504850052069318E-2</v>
      </c>
      <c r="ET6" s="36">
        <f>'Raw Data (NEAF)'!K75/'Population (NEAF)'!G74*10^5</f>
        <v>0</v>
      </c>
      <c r="EU6" s="36">
        <f>'Raw Data (NEAF)'!K76/'Population (NEAF)'!G75*10^5</f>
        <v>5.6359111239359404E-2</v>
      </c>
      <c r="EV6" s="36">
        <f>'Raw Data (NEAF)'!K77/'Population (NEAF)'!G76*10^5</f>
        <v>5.451204361835682E-2</v>
      </c>
      <c r="EW6" s="36">
        <f>'Raw Data (NEAF)'!K78/'Population (NEAF)'!G77*10^5</f>
        <v>0.15842654975491413</v>
      </c>
      <c r="EX6" s="36">
        <f>'Raw Data (NEAF)'!K79/'Population (NEAF)'!G78*10^5</f>
        <v>0</v>
      </c>
      <c r="FB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14" customFormat="1" ht="17.100000000000001" customHeight="1">
      <c r="A7" s="34">
        <v>22.5</v>
      </c>
      <c r="CD7" s="14">
        <f>'Raw Data (NEAF)'!L12/'Population (NEAF)'!H11*10^5</f>
        <v>0.16844431567812312</v>
      </c>
      <c r="CE7" s="14">
        <f>'Raw Data (NEAF)'!L13/'Population (NEAF)'!H12*10^5</f>
        <v>0.16732677077738345</v>
      </c>
      <c r="CF7" s="14">
        <f>'Raw Data (NEAF)'!L14/'Population (NEAF)'!H13*10^5</f>
        <v>0.16639101222308375</v>
      </c>
      <c r="CG7" s="14">
        <f>'Raw Data (NEAF)'!L15/'Population (NEAF)'!H14*10^5</f>
        <v>0</v>
      </c>
      <c r="CH7" s="14">
        <f>'Raw Data (NEAF)'!L16/'Population (NEAF)'!H15*10^5</f>
        <v>0</v>
      </c>
      <c r="CI7" s="14">
        <f>'Raw Data (NEAF)'!L17/'Population (NEAF)'!H16*10^5</f>
        <v>0.14851779243153329</v>
      </c>
      <c r="CJ7" s="14">
        <f>'Raw Data (NEAF)'!L18/'Population (NEAF)'!H17*10^5</f>
        <v>0.14841529568037282</v>
      </c>
      <c r="CK7" s="14">
        <f>'Raw Data (NEAF)'!L19/'Population (NEAF)'!H18*10^5</f>
        <v>0.29693988600477778</v>
      </c>
      <c r="CL7" s="14">
        <f>'Raw Data (NEAF)'!L20/'Population (NEAF)'!H19*10^5</f>
        <v>0.14852154230710393</v>
      </c>
      <c r="CM7" s="14">
        <f>'Raw Data (NEAF)'!L21/'Population (NEAF)'!H20*10^5</f>
        <v>0</v>
      </c>
      <c r="CN7" s="14">
        <f>'Raw Data (NEAF)'!L22/'Population (NEAF)'!H21*10^5</f>
        <v>0</v>
      </c>
      <c r="CO7" s="14">
        <f>'Raw Data (NEAF)'!L23/'Population (NEAF)'!H22*10^5</f>
        <v>0.14419739585270985</v>
      </c>
      <c r="CP7" s="14">
        <f>'Raw Data (NEAF)'!L24/'Population (NEAF)'!H23*10^5</f>
        <v>0.28422405837280024</v>
      </c>
      <c r="CQ7" s="14">
        <f>'Raw Data (NEAF)'!L25/'Population (NEAF)'!H24*10^5</f>
        <v>0</v>
      </c>
      <c r="CR7" s="14">
        <f>'Raw Data (NEAF)'!L26/'Population (NEAF)'!H25*10^5</f>
        <v>0.41426336379089646</v>
      </c>
      <c r="CS7" s="14">
        <f>'Raw Data (NEAF)'!L27/'Population (NEAF)'!H26*10^5</f>
        <v>0.13616550317783052</v>
      </c>
      <c r="CT7" s="14">
        <f>'Raw Data (NEAF)'!L28/'Population (NEAF)'!H27*10^5</f>
        <v>0.40292047504861234</v>
      </c>
      <c r="CU7" s="14">
        <f>'Raw Data (NEAF)'!L29/'Population (NEAF)'!H28*10^5</f>
        <v>0</v>
      </c>
      <c r="CV7" s="14">
        <f>'Raw Data (NEAF)'!L30/'Population (NEAF)'!H29*10^5</f>
        <v>0.26148521510296768</v>
      </c>
      <c r="CW7" s="14">
        <f>'Raw Data (NEAF)'!L31/'Population (NEAF)'!H30*10^5</f>
        <v>0.12902676402166102</v>
      </c>
      <c r="CX7" s="14">
        <f>'Raw Data (NEAF)'!L32/'Population (NEAF)'!H31*10^5</f>
        <v>0.2625311947769734</v>
      </c>
      <c r="CY7" s="14">
        <f>'Raw Data (NEAF)'!L33/'Population (NEAF)'!H32*10^5</f>
        <v>0</v>
      </c>
      <c r="CZ7" s="14">
        <f>'Raw Data (NEAF)'!L34/'Population (NEAF)'!H33*10^5</f>
        <v>0</v>
      </c>
      <c r="DA7" s="14">
        <f>'Raw Data (NEAF)'!L35/'Population (NEAF)'!H34*10^5</f>
        <v>0.1323444590643898</v>
      </c>
      <c r="DB7" s="14">
        <f>'Raw Data (NEAF)'!L36/'Population (NEAF)'!H35*10^5</f>
        <v>0.1330206018982705</v>
      </c>
      <c r="DC7" s="14">
        <f>'Raw Data (NEAF)'!L37/'Population (NEAF)'!H36*10^5</f>
        <v>0.26322242579259691</v>
      </c>
      <c r="DD7" s="14">
        <f>'Raw Data (NEAF)'!L38/'Population (NEAF)'!H37*10^5</f>
        <v>0</v>
      </c>
      <c r="DE7" s="14">
        <f>'Raw Data (NEAF)'!L39/'Population (NEAF)'!H38*10^5</f>
        <v>0.25981898489268224</v>
      </c>
      <c r="DF7" s="14">
        <f>'Raw Data (NEAF)'!L40/'Population (NEAF)'!H39*10^5</f>
        <v>0.38645363556000017</v>
      </c>
      <c r="DG7" s="14">
        <f>'Raw Data (NEAF)'!L41/'Population (NEAF)'!H40*10^5</f>
        <v>0</v>
      </c>
      <c r="DH7" s="14">
        <f>'Raw Data (NEAF)'!L42/'Population (NEAF)'!H41*10^5</f>
        <v>0.12438500168137427</v>
      </c>
      <c r="DI7" s="14">
        <f>'Raw Data (NEAF)'!L43/'Population (NEAF)'!H42*10^5</f>
        <v>0.12140718945452296</v>
      </c>
      <c r="DJ7" s="14">
        <f>'Raw Data (NEAF)'!L44/'Population (NEAF)'!H43*10^5</f>
        <v>0.11643036154538018</v>
      </c>
      <c r="DK7" s="14">
        <f>'Raw Data (NEAF)'!L45/'Population (NEAF)'!H44*10^5</f>
        <v>0</v>
      </c>
      <c r="DL7" s="14">
        <f>'Raw Data (NEAF)'!L46/'Population (NEAF)'!H45*10^5</f>
        <v>0.10866371567165169</v>
      </c>
      <c r="DM7" s="14">
        <f>'Raw Data (NEAF)'!L47/'Population (NEAF)'!H46*10^5</f>
        <v>0.42485726866951884</v>
      </c>
      <c r="DN7" s="14">
        <f>'Raw Data (NEAF)'!L48/'Population (NEAF)'!H47*10^5</f>
        <v>0.20181074285404305</v>
      </c>
      <c r="DO7" s="14">
        <f>'Raw Data (NEAF)'!L49/'Population (NEAF)'!H48*10^5</f>
        <v>0</v>
      </c>
      <c r="DP7" s="14">
        <f>'Raw Data (NEAF)'!L50/'Population (NEAF)'!H49*10^5</f>
        <v>0.27496911088664672</v>
      </c>
      <c r="DQ7" s="14">
        <f>'Raw Data (NEAF)'!L51/'Population (NEAF)'!H50*10^5</f>
        <v>0</v>
      </c>
      <c r="DR7" s="14">
        <f>'Raw Data (NEAF)'!L52/'Population (NEAF)'!H51*10^5</f>
        <v>0.23997439185269662</v>
      </c>
      <c r="DS7" s="14">
        <f>'Raw Data (NEAF)'!L53/'Population (NEAF)'!H52*10^5</f>
        <v>0.30655773045747542</v>
      </c>
      <c r="DT7" s="14">
        <f>'Raw Data (NEAF)'!L54/'Population (NEAF)'!H53*10^5</f>
        <v>0.14684097953770214</v>
      </c>
      <c r="DU7" s="14">
        <f>'Raw Data (NEAF)'!L55/'Population (NEAF)'!H54*10^5</f>
        <v>7.0556616135170613E-2</v>
      </c>
      <c r="DV7" s="14">
        <f>'Raw Data (NEAF)'!L56/'Population (NEAF)'!H55*10^5</f>
        <v>6.8003247835116604E-2</v>
      </c>
      <c r="DW7" s="14">
        <f>'Raw Data (NEAF)'!L57/'Population (NEAF)'!H56*10^5</f>
        <v>0.26211713794716462</v>
      </c>
      <c r="DX7" s="14">
        <f>'Raw Data (NEAF)'!L58/'Population (NEAF)'!H57*10^5</f>
        <v>0.12595464568438608</v>
      </c>
      <c r="DY7" s="14">
        <f>'Raw Data (NEAF)'!L59/'Population (NEAF)'!H58*10^5</f>
        <v>0</v>
      </c>
      <c r="DZ7" s="14">
        <f>'Raw Data (NEAF)'!L60/'Population (NEAF)'!H59*10^5</f>
        <v>0</v>
      </c>
      <c r="EA7" s="14">
        <f>'Raw Data (NEAF)'!L61/'Population (NEAF)'!H60*10^5</f>
        <v>0.29197608832627042</v>
      </c>
      <c r="EB7" s="14">
        <f>'Raw Data (NEAF)'!L62/'Population (NEAF)'!H61*10^5</f>
        <v>0.22810589311974058</v>
      </c>
      <c r="EC7" s="14">
        <f>'Raw Data (NEAF)'!L63/'Population (NEAF)'!H62*10^5</f>
        <v>0.22485929078536462</v>
      </c>
      <c r="ED7" s="14">
        <f>'Raw Data (NEAF)'!L64/'Population (NEAF)'!H63*10^5</f>
        <v>0.38706610428837063</v>
      </c>
      <c r="EE7" s="14">
        <f>'Raw Data (NEAF)'!L65/'Population (NEAF)'!H64*10^5</f>
        <v>0.21858123684236583</v>
      </c>
      <c r="EF7" s="14">
        <f>'Raw Data (NEAF)'!L66/'Population (NEAF)'!H65*10^5</f>
        <v>0.10873635207230201</v>
      </c>
      <c r="EG7" s="14">
        <f>'Raw Data (NEAF)'!L67/'Population (NEAF)'!H66*10^5</f>
        <v>0.2197585771827614</v>
      </c>
      <c r="EH7" s="14">
        <f>'Raw Data (NEAF)'!L68/'Population (NEAF)'!H67*10^5</f>
        <v>0.27568115368372464</v>
      </c>
      <c r="EI7" s="14">
        <f>'Raw Data (NEAF)'!L69/'Population (NEAF)'!H68*10^5</f>
        <v>0.11177537040331824</v>
      </c>
      <c r="EJ7" s="14">
        <f>'Raw Data (NEAF)'!L70/'Population (NEAF)'!H69*10^5</f>
        <v>0.16892316006965513</v>
      </c>
      <c r="EK7" s="14">
        <f>'Raw Data (NEAF)'!L71/'Population (NEAF)'!H70*10^5</f>
        <v>0.27908832071418749</v>
      </c>
      <c r="EL7" s="14">
        <f>'Raw Data (NEAF)'!L72/'Population (NEAF)'!H71*10^5</f>
        <v>0.10888558058199889</v>
      </c>
      <c r="EM7" s="14">
        <f>'Raw Data (NEAF)'!L73/'Population (NEAF)'!H72*10^5</f>
        <v>5.3797420583682865E-2</v>
      </c>
      <c r="EN7" s="36">
        <f>'Raw Data (NEAF)'!L74/'Population (NEAF)'!H73*10^5</f>
        <v>0.21933071233132098</v>
      </c>
      <c r="EO7" s="36">
        <f>'Raw Data (NEAF)'!L75/'Population (NEAF)'!H74*10^5</f>
        <v>5.4433055234854137E-2</v>
      </c>
      <c r="EP7" s="36">
        <f>'Raw Data (NEAF)'!L76/'Population (NEAF)'!H75*10^5</f>
        <v>0</v>
      </c>
      <c r="EQ7" s="36">
        <f>'Raw Data (NEAF)'!L77/'Population (NEAF)'!H76*10^5</f>
        <v>0.16464527997655451</v>
      </c>
      <c r="ER7" s="36">
        <f>'Raw Data (NEAF)'!L78/'Population (NEAF)'!H77*10^5</f>
        <v>0.16749782811149547</v>
      </c>
      <c r="ES7" s="36">
        <f>'Raw Data (NEAF)'!L79/'Population (NEAF)'!H78*10^5</f>
        <v>0.16712170192284659</v>
      </c>
      <c r="EW7" s="7"/>
      <c r="EX7" s="7"/>
      <c r="FB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14" customFormat="1" ht="17.100000000000001" customHeight="1">
      <c r="A8" s="34">
        <v>27.5</v>
      </c>
      <c r="BY8" s="14">
        <f>'Raw Data (NEAF)'!M12/'Population (NEAF)'!I11*10^5</f>
        <v>0.18859971313983631</v>
      </c>
      <c r="BZ8" s="14">
        <f>'Raw Data (NEAF)'!M13/'Population (NEAF)'!I12*10^5</f>
        <v>0</v>
      </c>
      <c r="CA8" s="14">
        <f>'Raw Data (NEAF)'!M14/'Population (NEAF)'!I13*10^5</f>
        <v>0.36794499958146254</v>
      </c>
      <c r="CB8" s="14">
        <f>'Raw Data (NEAF)'!M15/'Population (NEAF)'!I14*10^5</f>
        <v>0.16336185631344566</v>
      </c>
      <c r="CC8" s="14">
        <f>'Raw Data (NEAF)'!M16/'Population (NEAF)'!I15*10^5</f>
        <v>0</v>
      </c>
      <c r="CD8" s="14">
        <f>'Raw Data (NEAF)'!M17/'Population (NEAF)'!I16*10^5</f>
        <v>0</v>
      </c>
      <c r="CE8" s="14">
        <f>'Raw Data (NEAF)'!M18/'Population (NEAF)'!I17*10^5</f>
        <v>0.31965094117223991</v>
      </c>
      <c r="CF8" s="14">
        <f>'Raw Data (NEAF)'!M19/'Population (NEAF)'!I18*10^5</f>
        <v>0</v>
      </c>
      <c r="CG8" s="14">
        <f>'Raw Data (NEAF)'!M20/'Population (NEAF)'!I19*10^5</f>
        <v>0</v>
      </c>
      <c r="CH8" s="14">
        <f>'Raw Data (NEAF)'!M21/'Population (NEAF)'!I20*10^5</f>
        <v>0.47006397570709368</v>
      </c>
      <c r="CI8" s="14">
        <f>'Raw Data (NEAF)'!M22/'Population (NEAF)'!I21*10^5</f>
        <v>0.30788883550438584</v>
      </c>
      <c r="CJ8" s="14">
        <f>'Raw Data (NEAF)'!M23/'Population (NEAF)'!I22*10^5</f>
        <v>0.30263220412179015</v>
      </c>
      <c r="CK8" s="14">
        <f>'Raw Data (NEAF)'!M24/'Population (NEAF)'!I23*10^5</f>
        <v>0.29753833149132308</v>
      </c>
      <c r="CL8" s="14">
        <f>'Raw Data (NEAF)'!M25/'Population (NEAF)'!I24*10^5</f>
        <v>0</v>
      </c>
      <c r="CM8" s="14">
        <f>'Raw Data (NEAF)'!M26/'Population (NEAF)'!I25*10^5</f>
        <v>0</v>
      </c>
      <c r="CN8" s="14">
        <f>'Raw Data (NEAF)'!M27/'Population (NEAF)'!I26*10^5</f>
        <v>0.28306415818983871</v>
      </c>
      <c r="CO8" s="14">
        <f>'Raw Data (NEAF)'!M28/'Population (NEAF)'!I27*10^5</f>
        <v>0</v>
      </c>
      <c r="CP8" s="14">
        <f>'Raw Data (NEAF)'!M29/'Population (NEAF)'!I28*10^5</f>
        <v>0</v>
      </c>
      <c r="CQ8" s="14">
        <f>'Raw Data (NEAF)'!M30/'Population (NEAF)'!I29*10^5</f>
        <v>0.26991139753508814</v>
      </c>
      <c r="CR8" s="14">
        <f>'Raw Data (NEAF)'!M31/'Population (NEAF)'!I30*10^5</f>
        <v>0.53157417718962052</v>
      </c>
      <c r="CS8" s="14">
        <f>'Raw Data (NEAF)'!M32/'Population (NEAF)'!I31*10^5</f>
        <v>0.52197378488450308</v>
      </c>
      <c r="CT8" s="14">
        <f>'Raw Data (NEAF)'!M33/'Population (NEAF)'!I32*10^5</f>
        <v>0.2594931952580421</v>
      </c>
      <c r="CU8" s="14">
        <f>'Raw Data (NEAF)'!M34/'Population (NEAF)'!I33*10^5</f>
        <v>0.12900061879016822</v>
      </c>
      <c r="CV8" s="14">
        <f>'Raw Data (NEAF)'!M35/'Population (NEAF)'!I34*10^5</f>
        <v>0.13018104616560972</v>
      </c>
      <c r="CW8" s="14">
        <f>'Raw Data (NEAF)'!M36/'Population (NEAF)'!I35*10^5</f>
        <v>0.39253901615381792</v>
      </c>
      <c r="CX8" s="14">
        <f>'Raw Data (NEAF)'!M37/'Population (NEAF)'!I36*10^5</f>
        <v>0.26485782895243037</v>
      </c>
      <c r="CY8" s="14">
        <f>'Raw Data (NEAF)'!M38/'Population (NEAF)'!I37*10^5</f>
        <v>0.26711590932606216</v>
      </c>
      <c r="CZ8" s="14">
        <f>'Raw Data (NEAF)'!M39/'Population (NEAF)'!I38*10^5</f>
        <v>0.13365203641531498</v>
      </c>
      <c r="DA8" s="14">
        <f>'Raw Data (NEAF)'!M40/'Population (NEAF)'!I39*10^5</f>
        <v>0.40054340388460341</v>
      </c>
      <c r="DB8" s="14">
        <f>'Raw Data (NEAF)'!M41/'Population (NEAF)'!I40*10^5</f>
        <v>0.13134270504687889</v>
      </c>
      <c r="DC8" s="14">
        <f>'Raw Data (NEAF)'!M42/'Population (NEAF)'!I41*10^5</f>
        <v>0.12894708809686981</v>
      </c>
      <c r="DD8" s="14">
        <f>'Raw Data (NEAF)'!M43/'Population (NEAF)'!I42*10^5</f>
        <v>0.12724626398288519</v>
      </c>
      <c r="DE8" s="14">
        <f>'Raw Data (NEAF)'!M44/'Population (NEAF)'!I43*10^5</f>
        <v>0</v>
      </c>
      <c r="DF8" s="14">
        <f>'Raw Data (NEAF)'!M45/'Population (NEAF)'!I44*10^5</f>
        <v>0</v>
      </c>
      <c r="DG8" s="14">
        <f>'Raw Data (NEAF)'!M46/'Population (NEAF)'!I45*10^5</f>
        <v>0.12190877593117001</v>
      </c>
      <c r="DH8" s="14">
        <f>'Raw Data (NEAF)'!M47/'Population (NEAF)'!I46*10^5</f>
        <v>0.12043868877050622</v>
      </c>
      <c r="DI8" s="14">
        <f>'Raw Data (NEAF)'!M48/'Population (NEAF)'!I47*10^5</f>
        <v>0.23385342647185239</v>
      </c>
      <c r="DJ8" s="14">
        <f>'Raw Data (NEAF)'!M49/'Population (NEAF)'!I48*10^5</f>
        <v>0</v>
      </c>
      <c r="DK8" s="14">
        <f>'Raw Data (NEAF)'!M50/'Population (NEAF)'!I49*10^5</f>
        <v>0.21529606411344554</v>
      </c>
      <c r="DL8" s="14">
        <f>'Raw Data (NEAF)'!M51/'Population (NEAF)'!I50*10^5</f>
        <v>0.42168871571538968</v>
      </c>
      <c r="DM8" s="14">
        <f>'Raw Data (NEAF)'!M52/'Population (NEAF)'!I51*10^5</f>
        <v>0.10327947019780001</v>
      </c>
      <c r="DN8" s="14">
        <f>'Raw Data (NEAF)'!M53/'Population (NEAF)'!I52*10^5</f>
        <v>0.58609449777415967</v>
      </c>
      <c r="DO8" s="14">
        <f>'Raw Data (NEAF)'!M54/'Population (NEAF)'!I53*10^5</f>
        <v>0.18612504947320144</v>
      </c>
      <c r="DP8" s="14">
        <f>'Raw Data (NEAF)'!M55/'Population (NEAF)'!I54*10^5</f>
        <v>0</v>
      </c>
      <c r="DQ8" s="14">
        <f>'Raw Data (NEAF)'!M56/'Population (NEAF)'!I55*10^5</f>
        <v>0.24401036103781154</v>
      </c>
      <c r="DR8" s="14">
        <f>'Raw Data (NEAF)'!M57/'Population (NEAF)'!I56*10^5</f>
        <v>0.30124425096998958</v>
      </c>
      <c r="DS8" s="14">
        <f>'Raw Data (NEAF)'!M58/'Population (NEAF)'!I57*10^5</f>
        <v>0</v>
      </c>
      <c r="DT8" s="14">
        <f>'Raw Data (NEAF)'!M59/'Population (NEAF)'!I58*10^5</f>
        <v>0.48591311501432927</v>
      </c>
      <c r="DU8" s="14">
        <f>'Raw Data (NEAF)'!M60/'Population (NEAF)'!I59*10^5</f>
        <v>0.3344892367083393</v>
      </c>
      <c r="DV8" s="14">
        <f>'Raw Data (NEAF)'!M61/'Population (NEAF)'!I60*10^5</f>
        <v>0.19358747802886983</v>
      </c>
      <c r="DW8" s="14">
        <f>'Raw Data (NEAF)'!M62/'Population (NEAF)'!I61*10^5</f>
        <v>0.12451063429763708</v>
      </c>
      <c r="DX8" s="14">
        <f>'Raw Data (NEAF)'!M63/'Population (NEAF)'!I62*10^5</f>
        <v>0.17885760499793968</v>
      </c>
      <c r="DY8" s="14">
        <f>'Raw Data (NEAF)'!M64/'Population (NEAF)'!I63*10^5</f>
        <v>0.40343684156766085</v>
      </c>
      <c r="DZ8" s="14">
        <f>'Raw Data (NEAF)'!M65/'Population (NEAF)'!I64*10^5</f>
        <v>0.16771469998716482</v>
      </c>
      <c r="EA8" s="14">
        <f>'Raw Data (NEAF)'!M66/'Population (NEAF)'!I65*10^5</f>
        <v>0.2184477616501618</v>
      </c>
      <c r="EB8" s="14">
        <f>'Raw Data (NEAF)'!M67/'Population (NEAF)'!I66*10^5</f>
        <v>0.21279307498133193</v>
      </c>
      <c r="EC8" s="14">
        <f>'Raw Data (NEAF)'!M68/'Population (NEAF)'!I67*10^5</f>
        <v>0.4217089149681062</v>
      </c>
      <c r="ED8" s="14">
        <f>'Raw Data (NEAF)'!M69/'Population (NEAF)'!I68*10^5</f>
        <v>0.20751671399275554</v>
      </c>
      <c r="EE8" s="14">
        <f>'Raw Data (NEAF)'!M70/'Population (NEAF)'!I69*10^5</f>
        <v>0.20524176276423794</v>
      </c>
      <c r="EF8" s="14">
        <f>'Raw Data (NEAF)'!M71/'Population (NEAF)'!I70*10^5</f>
        <v>0.15391856819119484</v>
      </c>
      <c r="EG8" s="14">
        <f>'Raw Data (NEAF)'!M72/'Population (NEAF)'!I71*10^5</f>
        <v>0.26113000993134877</v>
      </c>
      <c r="EH8" s="14">
        <f>'Raw Data (NEAF)'!M73/'Population (NEAF)'!I72*10^5</f>
        <v>0.15680807339955929</v>
      </c>
      <c r="EI8" s="36">
        <f>'Raw Data (NEAF)'!M74/'Population (NEAF)'!I73*10^5</f>
        <v>0.1576473135321301</v>
      </c>
      <c r="EJ8" s="36">
        <f>'Raw Data (NEAF)'!M75/'Population (NEAF)'!I74*10^5</f>
        <v>0.21150312628058535</v>
      </c>
      <c r="EK8" s="36">
        <f>'Raw Data (NEAF)'!M76/'Population (NEAF)'!I75*10^5</f>
        <v>0.26704637100004597</v>
      </c>
      <c r="EL8" s="36">
        <f>'Raw Data (NEAF)'!M77/'Population (NEAF)'!I76*10^5</f>
        <v>0.2131084045159802</v>
      </c>
      <c r="EM8" s="36">
        <f>'Raw Data (NEAF)'!M78/'Population (NEAF)'!I77*10^5</f>
        <v>0.10496285364609464</v>
      </c>
      <c r="EN8" s="36">
        <f>'Raw Data (NEAF)'!M79/'Population (NEAF)'!I78*10^5</f>
        <v>0.20677102745040468</v>
      </c>
      <c r="ER8" s="7"/>
      <c r="EW8" s="7"/>
      <c r="EX8" s="7"/>
      <c r="FB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14" customFormat="1" ht="17.100000000000001" customHeight="1">
      <c r="A9" s="34">
        <v>32.5</v>
      </c>
      <c r="BT9" s="14">
        <f>'Raw Data (NEAF)'!N12/'Population (NEAF)'!J11*10^5</f>
        <v>0.94241336040572776</v>
      </c>
      <c r="BU9" s="14">
        <f>'Raw Data (NEAF)'!N13/'Population (NEAF)'!J12*10^5</f>
        <v>0.69204726959670249</v>
      </c>
      <c r="BV9" s="14">
        <f>'Raw Data (NEAF)'!N14/'Population (NEAF)'!J13*10^5</f>
        <v>0.45268881310878162</v>
      </c>
      <c r="BW9" s="14">
        <f>'Raw Data (NEAF)'!N15/'Population (NEAF)'!J14*10^5</f>
        <v>0.40032586525431696</v>
      </c>
      <c r="BX9" s="14">
        <f>'Raw Data (NEAF)'!N16/'Population (NEAF)'!J15*10^5</f>
        <v>0.39438280569843714</v>
      </c>
      <c r="BY9" s="14">
        <f>'Raw Data (NEAF)'!N17/'Population (NEAF)'!J16*10^5</f>
        <v>0.19451960465835547</v>
      </c>
      <c r="BZ9" s="14">
        <f>'Raw Data (NEAF)'!N18/'Population (NEAF)'!J17*10^5</f>
        <v>0.1916588166409684</v>
      </c>
      <c r="CA9" s="14">
        <f>'Raw Data (NEAF)'!N19/'Population (NEAF)'!J18*10^5</f>
        <v>0.18900340395130516</v>
      </c>
      <c r="CB9" s="14">
        <f>'Raw Data (NEAF)'!N20/'Population (NEAF)'!J19*10^5</f>
        <v>0.55961640161057602</v>
      </c>
      <c r="CC9" s="14">
        <f>'Raw Data (NEAF)'!N21/'Population (NEAF)'!J20*10^5</f>
        <v>0.55210286780632967</v>
      </c>
      <c r="CD9" s="14">
        <f>'Raw Data (NEAF)'!N22/'Population (NEAF)'!J21*10^5</f>
        <v>0.35902607778555956</v>
      </c>
      <c r="CE9" s="14">
        <f>'Raw Data (NEAF)'!N23/'Population (NEAF)'!J22*10^5</f>
        <v>0.52575111617224823</v>
      </c>
      <c r="CF9" s="14">
        <f>'Raw Data (NEAF)'!N24/'Population (NEAF)'!J23*10^5</f>
        <v>0.34243010492621706</v>
      </c>
      <c r="CG9" s="14">
        <f>'Raw Data (NEAF)'!N25/'Population (NEAF)'!J24*10^5</f>
        <v>0.16729642729980837</v>
      </c>
      <c r="CH9" s="14">
        <f>'Raw Data (NEAF)'!N26/'Population (NEAF)'!J25*10^5</f>
        <v>0.49066429804473777</v>
      </c>
      <c r="CI9" s="14">
        <f>'Raw Data (NEAF)'!N27/'Population (NEAF)'!J26*10^5</f>
        <v>0.80018488239700358</v>
      </c>
      <c r="CJ9" s="14">
        <f>'Raw Data (NEAF)'!N28/'Population (NEAF)'!J27*10^5</f>
        <v>0</v>
      </c>
      <c r="CK9" s="14">
        <f>'Raw Data (NEAF)'!N29/'Population (NEAF)'!J28*10^5</f>
        <v>0.30684833692006291</v>
      </c>
      <c r="CL9" s="14">
        <f>'Raw Data (NEAF)'!N30/'Population (NEAF)'!J29*10^5</f>
        <v>0.45092548555404488</v>
      </c>
      <c r="CM9" s="14">
        <f>'Raw Data (NEAF)'!N31/'Population (NEAF)'!J30*10^5</f>
        <v>0.14732053629566252</v>
      </c>
      <c r="CN9" s="14">
        <f>'Raw Data (NEAF)'!N32/'Population (NEAF)'!J31*10^5</f>
        <v>0.87038580198827453</v>
      </c>
      <c r="CO9" s="14">
        <f>'Raw Data (NEAF)'!N33/'Population (NEAF)'!J32*10^5</f>
        <v>0.55925842891584199</v>
      </c>
      <c r="CP9" s="14">
        <f>'Raw Data (NEAF)'!N34/'Population (NEAF)'!J33*10^5</f>
        <v>0</v>
      </c>
      <c r="CQ9" s="14">
        <f>'Raw Data (NEAF)'!N35/'Population (NEAF)'!J34*10^5</f>
        <v>0.13503058132096582</v>
      </c>
      <c r="CR9" s="14">
        <f>'Raw Data (NEAF)'!N36/'Population (NEAF)'!J35*10^5</f>
        <v>0.27166853721774065</v>
      </c>
      <c r="CS9" s="14">
        <f>'Raw Data (NEAF)'!N37/'Population (NEAF)'!J36*10^5</f>
        <v>0.66870339454974093</v>
      </c>
      <c r="CT9" s="14">
        <f>'Raw Data (NEAF)'!N38/'Population (NEAF)'!J37*10^5</f>
        <v>0.66352024481879934</v>
      </c>
      <c r="CU9" s="14">
        <f>'Raw Data (NEAF)'!N39/'Population (NEAF)'!J38*10^5</f>
        <v>0.13226874978307926</v>
      </c>
      <c r="CV9" s="14">
        <f>'Raw Data (NEAF)'!N40/'Population (NEAF)'!J39*10^5</f>
        <v>0.13270792864050496</v>
      </c>
      <c r="CW9" s="14">
        <f>'Raw Data (NEAF)'!N41/'Population (NEAF)'!J40*10^5</f>
        <v>0.38849133275836611</v>
      </c>
      <c r="CX9" s="14">
        <f>'Raw Data (NEAF)'!N42/'Population (NEAF)'!J41*10^5</f>
        <v>0.25985620285331468</v>
      </c>
      <c r="CY9" s="14">
        <f>'Raw Data (NEAF)'!N43/'Population (NEAF)'!J42*10^5</f>
        <v>1.0439636994508372</v>
      </c>
      <c r="CZ9" s="14">
        <f>'Raw Data (NEAF)'!N44/'Population (NEAF)'!J43*10^5</f>
        <v>0.38813810616239625</v>
      </c>
      <c r="DA9" s="14">
        <f>'Raw Data (NEAF)'!N45/'Population (NEAF)'!J44*10^5</f>
        <v>0.12877311836429708</v>
      </c>
      <c r="DB9" s="14">
        <f>'Raw Data (NEAF)'!N46/'Population (NEAF)'!J45*10^5</f>
        <v>0.25846279562457636</v>
      </c>
      <c r="DC9" s="14">
        <f>'Raw Data (NEAF)'!N47/'Population (NEAF)'!J46*10^5</f>
        <v>0.50800649994316682</v>
      </c>
      <c r="DD9" s="14">
        <f>'Raw Data (NEAF)'!N48/'Population (NEAF)'!J47*10^5</f>
        <v>0.25121704610154355</v>
      </c>
      <c r="DE9" s="14">
        <f>'Raw Data (NEAF)'!N49/'Population (NEAF)'!J48*10^5</f>
        <v>0</v>
      </c>
      <c r="DF9" s="14">
        <f>'Raw Data (NEAF)'!N50/'Population (NEAF)'!J49*10^5</f>
        <v>0.24756795737335299</v>
      </c>
      <c r="DG9" s="14">
        <f>'Raw Data (NEAF)'!N51/'Population (NEAF)'!J50*10^5</f>
        <v>0.35837455636216375</v>
      </c>
      <c r="DH9" s="14">
        <f>'Raw Data (NEAF)'!N52/'Population (NEAF)'!J51*10^5</f>
        <v>0.11694714939627614</v>
      </c>
      <c r="DI9" s="14">
        <f>'Raw Data (NEAF)'!N53/'Population (NEAF)'!J52*10^5</f>
        <v>0.33888090410171956</v>
      </c>
      <c r="DJ9" s="14">
        <f>'Raw Data (NEAF)'!N54/'Population (NEAF)'!J53*10^5</f>
        <v>0</v>
      </c>
      <c r="DK9" s="14">
        <f>'Raw Data (NEAF)'!N55/'Population (NEAF)'!J54*10^5</f>
        <v>0.20867232587405585</v>
      </c>
      <c r="DL9" s="14">
        <f>'Raw Data (NEAF)'!N56/'Population (NEAF)'!J55*10^5</f>
        <v>0.40570965337942194</v>
      </c>
      <c r="DM9" s="14">
        <f>'Raw Data (NEAF)'!N57/'Population (NEAF)'!J56*10^5</f>
        <v>0.49529602506118636</v>
      </c>
      <c r="DN9" s="14">
        <f>'Raw Data (NEAF)'!N58/'Population (NEAF)'!J57*10^5</f>
        <v>0.46652177682133761</v>
      </c>
      <c r="DO9" s="14">
        <f>'Raw Data (NEAF)'!N59/'Population (NEAF)'!J58*10^5</f>
        <v>0</v>
      </c>
      <c r="DP9" s="14">
        <f>'Raw Data (NEAF)'!N60/'Population (NEAF)'!J59*10^5</f>
        <v>0.32937734128619311</v>
      </c>
      <c r="DQ9" s="14">
        <f>'Raw Data (NEAF)'!N61/'Population (NEAF)'!J60*10^5</f>
        <v>0.46194568086986154</v>
      </c>
      <c r="DR9" s="14">
        <f>'Raw Data (NEAF)'!N62/'Population (NEAF)'!J61*10^5</f>
        <v>0.28367926388408232</v>
      </c>
      <c r="DS9" s="14">
        <f>'Raw Data (NEAF)'!N63/'Population (NEAF)'!J62*10^5</f>
        <v>0.20419209779984715</v>
      </c>
      <c r="DT9" s="14">
        <f>'Raw Data (NEAF)'!N64/'Population (NEAF)'!J63*10^5</f>
        <v>0.26074858977547544</v>
      </c>
      <c r="DU9" s="14">
        <f>'Raw Data (NEAF)'!N65/'Population (NEAF)'!J64*10^5</f>
        <v>0.43891017725168052</v>
      </c>
      <c r="DV9" s="14">
        <f>'Raw Data (NEAF)'!N66/'Population (NEAF)'!J65*10^5</f>
        <v>0.36166886310176494</v>
      </c>
      <c r="DW9" s="14">
        <f>'Raw Data (NEAF)'!N67/'Population (NEAF)'!J66*10^5</f>
        <v>0.11653610029968482</v>
      </c>
      <c r="DX9" s="14">
        <f>'Raw Data (NEAF)'!N68/'Population (NEAF)'!J67*10^5</f>
        <v>0.38995247777280623</v>
      </c>
      <c r="DY9" s="14">
        <f>'Raw Data (NEAF)'!N69/'Population (NEAF)'!J68*10^5</f>
        <v>0.16206075943098003</v>
      </c>
      <c r="DZ9" s="14">
        <f>'Raw Data (NEAF)'!N70/'Population (NEAF)'!J69*10^5</f>
        <v>0.41996054187235743</v>
      </c>
      <c r="EA9" s="14">
        <f>'Raw Data (NEAF)'!N71/'Population (NEAF)'!J70*10^5</f>
        <v>0.30824774325276899</v>
      </c>
      <c r="EB9" s="14">
        <f>'Raw Data (NEAF)'!N72/'Population (NEAF)'!J71*10^5</f>
        <v>0.79915117358946031</v>
      </c>
      <c r="EC9" s="14">
        <f>'Raw Data (NEAF)'!N73/'Population (NEAF)'!J72*10^5</f>
        <v>0.19892560182988875</v>
      </c>
      <c r="ED9" s="36">
        <f>'Raw Data (NEAF)'!N74/'Population (NEAF)'!J73*10^5</f>
        <v>0.25020980091806982</v>
      </c>
      <c r="EE9" s="36">
        <f>'Raw Data (NEAF)'!N75/'Population (NEAF)'!J74*10^5</f>
        <v>0.39460165209846698</v>
      </c>
      <c r="EF9" s="36">
        <f>'Raw Data (NEAF)'!N76/'Population (NEAF)'!J75*10^5</f>
        <v>0.29334746616236979</v>
      </c>
      <c r="EG9" s="36">
        <f>'Raw Data (NEAF)'!N77/'Population (NEAF)'!J76*10^5</f>
        <v>0.29247491296434047</v>
      </c>
      <c r="EH9" s="36">
        <f>'Raw Data (NEAF)'!N78/'Population (NEAF)'!J77*10^5</f>
        <v>0.29242644743780821</v>
      </c>
      <c r="EI9" s="36">
        <f>'Raw Data (NEAF)'!N79/'Population (NEAF)'!J78*10^5</f>
        <v>0.24476844171108805</v>
      </c>
      <c r="EM9" s="7"/>
      <c r="ER9" s="7"/>
      <c r="EW9" s="7"/>
      <c r="EX9" s="7"/>
      <c r="FB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4" customFormat="1" ht="17.100000000000001" customHeight="1">
      <c r="A10" s="34">
        <v>37.5</v>
      </c>
      <c r="BO10" s="14">
        <f>'Raw Data (NEAF)'!O12/'Population (NEAF)'!K11*10^5</f>
        <v>0</v>
      </c>
      <c r="BP10" s="14">
        <f>'Raw Data (NEAF)'!O13/'Population (NEAF)'!K12*10^5</f>
        <v>0.90033555506137142</v>
      </c>
      <c r="BQ10" s="14">
        <f>'Raw Data (NEAF)'!O14/'Population (NEAF)'!K13*10^5</f>
        <v>0.66454646807950724</v>
      </c>
      <c r="BR10" s="14">
        <f>'Raw Data (NEAF)'!O15/'Population (NEAF)'!K14*10^5</f>
        <v>0.59266423911394328</v>
      </c>
      <c r="BS10" s="14">
        <f>'Raw Data (NEAF)'!O16/'Population (NEAF)'!K15*10^5</f>
        <v>0.78041395106999623</v>
      </c>
      <c r="BT10" s="14">
        <f>'Raw Data (NEAF)'!O17/'Population (NEAF)'!K16*10^5</f>
        <v>0.38566394555042149</v>
      </c>
      <c r="BU10" s="14">
        <f>'Raw Data (NEAF)'!O18/'Population (NEAF)'!K17*10^5</f>
        <v>0.57108168009945959</v>
      </c>
      <c r="BV10" s="14">
        <f>'Raw Data (NEAF)'!O19/'Population (NEAF)'!K18*10^5</f>
        <v>0.56468398590097024</v>
      </c>
      <c r="BW10" s="14">
        <f>'Raw Data (NEAF)'!O20/'Population (NEAF)'!K19*10^5</f>
        <v>0.55860273346661593</v>
      </c>
      <c r="BX10" s="14">
        <f>'Raw Data (NEAF)'!O21/'Population (NEAF)'!K20*10^5</f>
        <v>0.36843268734802154</v>
      </c>
      <c r="BY10" s="14">
        <f>'Raw Data (NEAF)'!O22/'Population (NEAF)'!K21*10^5</f>
        <v>0.90357515938808308</v>
      </c>
      <c r="BZ10" s="14">
        <f>'Raw Data (NEAF)'!O23/'Population (NEAF)'!K22*10^5</f>
        <v>0</v>
      </c>
      <c r="CA10" s="14">
        <f>'Raw Data (NEAF)'!O24/'Population (NEAF)'!K23*10^5</f>
        <v>0.52258599512698667</v>
      </c>
      <c r="CB10" s="14">
        <f>'Raw Data (NEAF)'!O25/'Population (NEAF)'!K24*10^5</f>
        <v>0.68403710958778641</v>
      </c>
      <c r="CC10" s="14">
        <f>'Raw Data (NEAF)'!O26/'Population (NEAF)'!K25*10^5</f>
        <v>0.33598030093738762</v>
      </c>
      <c r="CD10" s="14">
        <f>'Raw Data (NEAF)'!O27/'Population (NEAF)'!K26*10^5</f>
        <v>0.33010850663311953</v>
      </c>
      <c r="CE10" s="14">
        <f>'Raw Data (NEAF)'!O28/'Population (NEAF)'!K27*10^5</f>
        <v>0.64908638584096734</v>
      </c>
      <c r="CF10" s="14">
        <f>'Raw Data (NEAF)'!O29/'Population (NEAF)'!K28*10^5</f>
        <v>0.47862218686459329</v>
      </c>
      <c r="CG10" s="14">
        <f>'Raw Data (NEAF)'!O30/'Population (NEAF)'!K29*10^5</f>
        <v>0.78444466191690987</v>
      </c>
      <c r="CH10" s="14">
        <f>'Raw Data (NEAF)'!O31/'Population (NEAF)'!K30*10^5</f>
        <v>0.46302442088030848</v>
      </c>
      <c r="CI10" s="14">
        <f>'Raw Data (NEAF)'!O32/'Population (NEAF)'!K31*10^5</f>
        <v>0.77997460745866942</v>
      </c>
      <c r="CJ10" s="14">
        <f>'Raw Data (NEAF)'!O33/'Population (NEAF)'!K32*10^5</f>
        <v>0.64521321958009203</v>
      </c>
      <c r="CK10" s="14">
        <f>'Raw Data (NEAF)'!O34/'Population (NEAF)'!K33*10^5</f>
        <v>0.47110909350789998</v>
      </c>
      <c r="CL10" s="14">
        <f>'Raw Data (NEAF)'!O35/'Population (NEAF)'!K34*10^5</f>
        <v>0.4714906869587876</v>
      </c>
      <c r="CM10" s="14">
        <f>'Raw Data (NEAF)'!O36/'Population (NEAF)'!K35*10^5</f>
        <v>0.75800155920920731</v>
      </c>
      <c r="CN10" s="14">
        <f>'Raw Data (NEAF)'!O37/'Population (NEAF)'!K36*10^5</f>
        <v>0.74048826166900272</v>
      </c>
      <c r="CO10" s="14">
        <f>'Raw Data (NEAF)'!O38/'Population (NEAF)'!K37*10^5</f>
        <v>0.86248320529578482</v>
      </c>
      <c r="CP10" s="14">
        <f>'Raw Data (NEAF)'!O39/'Population (NEAF)'!K38*10^5</f>
        <v>0.42665237665639782</v>
      </c>
      <c r="CQ10" s="14">
        <f>'Raw Data (NEAF)'!O40/'Population (NEAF)'!K39*10^5</f>
        <v>0</v>
      </c>
      <c r="CR10" s="14">
        <f>'Raw Data (NEAF)'!O41/'Population (NEAF)'!K40*10^5</f>
        <v>0.6793063016433275</v>
      </c>
      <c r="CS10" s="14">
        <f>'Raw Data (NEAF)'!O42/'Population (NEAF)'!K41*10^5</f>
        <v>0.40066737829644911</v>
      </c>
      <c r="CT10" s="14">
        <f>'Raw Data (NEAF)'!O43/'Population (NEAF)'!K42*10^5</f>
        <v>0.52739999896102197</v>
      </c>
      <c r="CU10" s="14">
        <f>'Raw Data (NEAF)'!O44/'Population (NEAF)'!K43*10^5</f>
        <v>0.78655399577819762</v>
      </c>
      <c r="CV10" s="14">
        <f>'Raw Data (NEAF)'!O45/'Population (NEAF)'!K44*10^5</f>
        <v>0.39122243435316895</v>
      </c>
      <c r="CW10" s="14">
        <f>'Raw Data (NEAF)'!O46/'Population (NEAF)'!K45*10^5</f>
        <v>0.77463460034031761</v>
      </c>
      <c r="CX10" s="14">
        <f>'Raw Data (NEAF)'!O47/'Population (NEAF)'!K46*10^5</f>
        <v>0.51649539076930795</v>
      </c>
      <c r="CY10" s="14">
        <f>'Raw Data (NEAF)'!O48/'Population (NEAF)'!K47*10^5</f>
        <v>0.51611434131307177</v>
      </c>
      <c r="CZ10" s="14">
        <f>'Raw Data (NEAF)'!O49/'Population (NEAF)'!K48*10^5</f>
        <v>0.12765882209587828</v>
      </c>
      <c r="DA10" s="14">
        <f>'Raw Data (NEAF)'!O50/'Population (NEAF)'!K49*10^5</f>
        <v>0.63479171779120458</v>
      </c>
      <c r="DB10" s="14">
        <f>'Raw Data (NEAF)'!O51/'Population (NEAF)'!K50*10^5</f>
        <v>1.1507332728132871</v>
      </c>
      <c r="DC10" s="14">
        <f>'Raw Data (NEAF)'!O52/'Population (NEAF)'!K51*10^5</f>
        <v>0.50317032526841876</v>
      </c>
      <c r="DD10" s="14">
        <f>'Raw Data (NEAF)'!O53/'Population (NEAF)'!K52*10^5</f>
        <v>0.87140445451002335</v>
      </c>
      <c r="DE10" s="14">
        <f>'Raw Data (NEAF)'!O54/'Population (NEAF)'!K53*10^5</f>
        <v>1.2304807606457997</v>
      </c>
      <c r="DF10" s="14">
        <f>'Raw Data (NEAF)'!O55/'Population (NEAF)'!K54*10^5</f>
        <v>0.24158279928536425</v>
      </c>
      <c r="DG10" s="14">
        <f>'Raw Data (NEAF)'!O56/'Population (NEAF)'!K55*10^5</f>
        <v>0.58297005263018653</v>
      </c>
      <c r="DH10" s="14">
        <f>'Raw Data (NEAF)'!O57/'Population (NEAF)'!K56*10^5</f>
        <v>0.22702550423811779</v>
      </c>
      <c r="DI10" s="14">
        <f>'Raw Data (NEAF)'!O58/'Population (NEAF)'!K57*10^5</f>
        <v>0.43740673531575835</v>
      </c>
      <c r="DJ10" s="14">
        <f>'Raw Data (NEAF)'!O59/'Population (NEAF)'!K58*10^5</f>
        <v>0.73497326938967888</v>
      </c>
      <c r="DK10" s="14">
        <f>'Raw Data (NEAF)'!O60/'Population (NEAF)'!K59*10^5</f>
        <v>0.50723174501354673</v>
      </c>
      <c r="DL10" s="14">
        <f>'Raw Data (NEAF)'!O61/'Population (NEAF)'!K60*10^5</f>
        <v>0.68475998184407816</v>
      </c>
      <c r="DM10" s="14">
        <f>'Raw Data (NEAF)'!O62/'Population (NEAF)'!K61*10^5</f>
        <v>0.38139275882559287</v>
      </c>
      <c r="DN10" s="14">
        <f>'Raw Data (NEAF)'!O63/'Population (NEAF)'!K62*10^5</f>
        <v>0.53515405586837095</v>
      </c>
      <c r="DO10" s="14">
        <f>'Raw Data (NEAF)'!O64/'Population (NEAF)'!K63*10^5</f>
        <v>0.58738274508307986</v>
      </c>
      <c r="DP10" s="14">
        <f>'Raw Data (NEAF)'!O65/'Population (NEAF)'!K64*10^5</f>
        <v>0.31143030502760938</v>
      </c>
      <c r="DQ10" s="14">
        <f>'Raw Data (NEAF)'!O66/'Population (NEAF)'!K65*10^5</f>
        <v>0.64909138745159223</v>
      </c>
      <c r="DR10" s="14">
        <f>'Raw Data (NEAF)'!O67/'Population (NEAF)'!K66*10^5</f>
        <v>0.46352524790571847</v>
      </c>
      <c r="DS10" s="14">
        <f>'Raw Data (NEAF)'!O68/'Population (NEAF)'!K67*10^5</f>
        <v>0.95959056650311925</v>
      </c>
      <c r="DT10" s="14">
        <f>'Raw Data (NEAF)'!O69/'Population (NEAF)'!K68*10^5</f>
        <v>0.30584729190298593</v>
      </c>
      <c r="DU10" s="14">
        <f>'Raw Data (NEAF)'!O70/'Population (NEAF)'!K69*10^5</f>
        <v>0.47140524158316555</v>
      </c>
      <c r="DV10" s="14">
        <f>'Raw Data (NEAF)'!O71/'Population (NEAF)'!K70*10^5</f>
        <v>0.39691321950039871</v>
      </c>
      <c r="DW10" s="14">
        <f>'Raw Data (NEAF)'!O72/'Population (NEAF)'!K71*10^5</f>
        <v>0.43936893747069344</v>
      </c>
      <c r="DX10" s="14">
        <f>'Raw Data (NEAF)'!O73/'Population (NEAF)'!K72*10^5</f>
        <v>0.52437172545916333</v>
      </c>
      <c r="DY10" s="36">
        <f>'Raw Data (NEAF)'!O74/'Population (NEAF)'!K73*10^5</f>
        <v>0.59366654937254837</v>
      </c>
      <c r="DZ10" s="36">
        <f>'Raw Data (NEAF)'!O75/'Population (NEAF)'!K74*10^5</f>
        <v>0.5218800834381877</v>
      </c>
      <c r="EA10" s="36">
        <f>'Raw Data (NEAF)'!O76/'Population (NEAF)'!K75*10^5</f>
        <v>0.50751219551805837</v>
      </c>
      <c r="EB10" s="36">
        <f>'Raw Data (NEAF)'!O77/'Population (NEAF)'!K76*10^5</f>
        <v>0.64471079265704168</v>
      </c>
      <c r="EC10" s="36">
        <f>'Raw Data (NEAF)'!O78/'Population (NEAF)'!K77*10^5</f>
        <v>0.68218840192006791</v>
      </c>
      <c r="ED10" s="36">
        <f>'Raw Data (NEAF)'!O79/'Population (NEAF)'!K78*10^5</f>
        <v>0.52894736589020397</v>
      </c>
      <c r="EH10" s="7"/>
      <c r="EM10" s="7"/>
      <c r="ER10" s="7"/>
      <c r="EW10" s="7"/>
      <c r="EX10" s="7"/>
      <c r="FB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4" customFormat="1" ht="17.100000000000001" customHeight="1">
      <c r="A11" s="34">
        <v>42.5</v>
      </c>
      <c r="BJ11" s="14">
        <f>'Raw Data (NEAF)'!P12/'Population (NEAF)'!L11*10^5</f>
        <v>0.89755326978656191</v>
      </c>
      <c r="BK11" s="14">
        <f>'Raw Data (NEAF)'!P13/'Population (NEAF)'!L12*10^5</f>
        <v>0.87732637710996997</v>
      </c>
      <c r="BL11" s="14">
        <f>'Raw Data (NEAF)'!P14/'Population (NEAF)'!L13*10^5</f>
        <v>1.1447836501999078</v>
      </c>
      <c r="BM11" s="14">
        <f>'Raw Data (NEAF)'!P15/'Population (NEAF)'!L14*10^5</f>
        <v>1.5278418622558891</v>
      </c>
      <c r="BN11" s="14">
        <f>'Raw Data (NEAF)'!P16/'Population (NEAF)'!L15*10^5</f>
        <v>0.50024762257317368</v>
      </c>
      <c r="BO11" s="14">
        <f>'Raw Data (NEAF)'!P17/'Population (NEAF)'!L16*10^5</f>
        <v>0.4921221092747301</v>
      </c>
      <c r="BP11" s="14">
        <f>'Raw Data (NEAF)'!P18/'Population (NEAF)'!L17*10^5</f>
        <v>0.48355385000739831</v>
      </c>
      <c r="BQ11" s="14">
        <f>'Raw Data (NEAF)'!P19/'Population (NEAF)'!L18*10^5</f>
        <v>0.23783950399998477</v>
      </c>
      <c r="BR11" s="14">
        <f>'Raw Data (NEAF)'!P20/'Population (NEAF)'!L19*10^5</f>
        <v>0.93701436302466357</v>
      </c>
      <c r="BS11" s="14">
        <f>'Raw Data (NEAF)'!P21/'Population (NEAF)'!L20*10^5</f>
        <v>0.46136101499423299</v>
      </c>
      <c r="BT11" s="14">
        <f>'Raw Data (NEAF)'!P22/'Population (NEAF)'!L21*10^5</f>
        <v>0.44543677760914752</v>
      </c>
      <c r="BU11" s="14">
        <f>'Raw Data (NEAF)'!P23/'Population (NEAF)'!L22*10^5</f>
        <v>0.86196307409666029</v>
      </c>
      <c r="BV11" s="14">
        <f>'Raw Data (NEAF)'!P24/'Population (NEAF)'!L23*10^5</f>
        <v>1.2524174187107986</v>
      </c>
      <c r="BW11" s="14">
        <f>'Raw Data (NEAF)'!P25/'Population (NEAF)'!L24*10^5</f>
        <v>0.20235582489457607</v>
      </c>
      <c r="BX11" s="14">
        <f>'Raw Data (NEAF)'!P26/'Population (NEAF)'!L25*10^5</f>
        <v>0.19640287930156311</v>
      </c>
      <c r="BY11" s="14">
        <f>'Raw Data (NEAF)'!P27/'Population (NEAF)'!L26*10^5</f>
        <v>1.145195509934241</v>
      </c>
      <c r="BZ11" s="14">
        <f>'Raw Data (NEAF)'!P28/'Population (NEAF)'!L27*10^5</f>
        <v>0.92828185886964409</v>
      </c>
      <c r="CA11" s="14">
        <f>'Raw Data (NEAF)'!P29/'Population (NEAF)'!L28*10^5</f>
        <v>0.36128733382534883</v>
      </c>
      <c r="CB11" s="14">
        <f>'Raw Data (NEAF)'!P30/'Population (NEAF)'!L29*10^5</f>
        <v>1.4064907568794243</v>
      </c>
      <c r="CC11" s="14">
        <f>'Raw Data (NEAF)'!P31/'Population (NEAF)'!L30*10^5</f>
        <v>1.3701609533209971</v>
      </c>
      <c r="CD11" s="14">
        <f>'Raw Data (NEAF)'!P32/'Population (NEAF)'!L31*10^5</f>
        <v>0.66515639581215547</v>
      </c>
      <c r="CE11" s="14">
        <f>'Raw Data (NEAF)'!P33/'Population (NEAF)'!L32*10^5</f>
        <v>0.95760364666959885</v>
      </c>
      <c r="CF11" s="14">
        <f>'Raw Data (NEAF)'!P34/'Population (NEAF)'!L33*10^5</f>
        <v>0.96725415857222696</v>
      </c>
      <c r="CG11" s="14">
        <f>'Raw Data (NEAF)'!P35/'Population (NEAF)'!L34*10^5</f>
        <v>1.4532827250769198</v>
      </c>
      <c r="CH11" s="14">
        <f>'Raw Data (NEAF)'!P36/'Population (NEAF)'!L35*10^5</f>
        <v>0.80110297138865549</v>
      </c>
      <c r="CI11" s="14">
        <f>'Raw Data (NEAF)'!P37/'Population (NEAF)'!L36*10^5</f>
        <v>0.64857717894935096</v>
      </c>
      <c r="CJ11" s="14">
        <f>'Raw Data (NEAF)'!P38/'Population (NEAF)'!L37*10^5</f>
        <v>1.3215185609429352</v>
      </c>
      <c r="CK11" s="14">
        <f>'Raw Data (NEAF)'!P39/'Population (NEAF)'!L38*10^5</f>
        <v>1.1325774629996246</v>
      </c>
      <c r="CL11" s="14">
        <f>'Raw Data (NEAF)'!P40/'Population (NEAF)'!L39*10^5</f>
        <v>1.4366927791964588</v>
      </c>
      <c r="CM11" s="14">
        <f>'Raw Data (NEAF)'!P41/'Population (NEAF)'!L40*10^5</f>
        <v>1.227078556035309</v>
      </c>
      <c r="CN11" s="14">
        <f>'Raw Data (NEAF)'!P42/'Population (NEAF)'!L41*10^5</f>
        <v>1.0382366387213411</v>
      </c>
      <c r="CO11" s="14">
        <f>'Raw Data (NEAF)'!P43/'Population (NEAF)'!L42*10^5</f>
        <v>1.4417378107808223</v>
      </c>
      <c r="CP11" s="14">
        <f>'Raw Data (NEAF)'!P44/'Population (NEAF)'!L43*10^5</f>
        <v>1.2698422015068005</v>
      </c>
      <c r="CQ11" s="14">
        <f>'Raw Data (NEAF)'!P45/'Population (NEAF)'!L44*10^5</f>
        <v>0.69570773373762296</v>
      </c>
      <c r="CR11" s="14">
        <f>'Raw Data (NEAF)'!P46/'Population (NEAF)'!L45*10^5</f>
        <v>1.2373561619862548</v>
      </c>
      <c r="CS11" s="14">
        <f>'Raw Data (NEAF)'!P47/'Population (NEAF)'!L46*10^5</f>
        <v>0.675737186022771</v>
      </c>
      <c r="CT11" s="14">
        <f>'Raw Data (NEAF)'!P48/'Population (NEAF)'!L47*10^5</f>
        <v>0.66821321496942998</v>
      </c>
      <c r="CU11" s="14">
        <f>'Raw Data (NEAF)'!P49/'Population (NEAF)'!L48*10^5</f>
        <v>0.79759957621939315</v>
      </c>
      <c r="CV11" s="14">
        <f>'Raw Data (NEAF)'!P50/'Population (NEAF)'!L49*10^5</f>
        <v>0.92184938843128794</v>
      </c>
      <c r="CW11" s="14">
        <f>'Raw Data (NEAF)'!P51/'Population (NEAF)'!L50*10^5</f>
        <v>1.0370404938386832</v>
      </c>
      <c r="CX11" s="14">
        <f>'Raw Data (NEAF)'!P52/'Population (NEAF)'!L51*10^5</f>
        <v>1.420812886059887</v>
      </c>
      <c r="CY11" s="14">
        <f>'Raw Data (NEAF)'!P53/'Population (NEAF)'!L52*10^5</f>
        <v>1.1572266651511285</v>
      </c>
      <c r="CZ11" s="14">
        <f>'Raw Data (NEAF)'!P54/'Population (NEAF)'!L53*10^5</f>
        <v>0.50932974306797452</v>
      </c>
      <c r="DA11" s="14">
        <f>'Raw Data (NEAF)'!P55/'Population (NEAF)'!L54*10^5</f>
        <v>0.6339209556606904</v>
      </c>
      <c r="DB11" s="14">
        <f>'Raw Data (NEAF)'!P56/'Population (NEAF)'!L55*10^5</f>
        <v>0.50742409014896395</v>
      </c>
      <c r="DC11" s="14">
        <f>'Raw Data (NEAF)'!P57/'Population (NEAF)'!L56*10^5</f>
        <v>1.2514043729149491</v>
      </c>
      <c r="DD11" s="14">
        <f>'Raw Data (NEAF)'!P58/'Population (NEAF)'!L57*10^5</f>
        <v>0.86508595277755318</v>
      </c>
      <c r="DE11" s="14">
        <f>'Raw Data (NEAF)'!P59/'Population (NEAF)'!L58*10^5</f>
        <v>1.4520246166089326</v>
      </c>
      <c r="DF11" s="14">
        <f>'Raw Data (NEAF)'!P60/'Population (NEAF)'!L59*10^5</f>
        <v>1.0591315747151777</v>
      </c>
      <c r="DG11" s="14">
        <f>'Raw Data (NEAF)'!P61/'Population (NEAF)'!L60*10^5</f>
        <v>1.2544876444371456</v>
      </c>
      <c r="DH11" s="14">
        <f>'Raw Data (NEAF)'!P62/'Population (NEAF)'!L61*10^5</f>
        <v>0.44340032535829077</v>
      </c>
      <c r="DI11" s="14">
        <f>'Raw Data (NEAF)'!P63/'Population (NEAF)'!L62*10^5</f>
        <v>0.74966996850593626</v>
      </c>
      <c r="DJ11" s="14">
        <f>'Raw Data (NEAF)'!P64/'Population (NEAF)'!L63*10^5</f>
        <v>0.82249680935495539</v>
      </c>
      <c r="DK11" s="14">
        <f>'Raw Data (NEAF)'!P65/'Population (NEAF)'!L64*10^5</f>
        <v>0.49548206569961384</v>
      </c>
      <c r="DL11" s="14">
        <f>'Raw Data (NEAF)'!P66/'Population (NEAF)'!L65*10^5</f>
        <v>1.4272960919367468</v>
      </c>
      <c r="DM11" s="14">
        <f>'Raw Data (NEAF)'!P67/'Population (NEAF)'!L66*10^5</f>
        <v>1.2036562372970865</v>
      </c>
      <c r="DN11" s="14">
        <f>'Raw Data (NEAF)'!P68/'Population (NEAF)'!L67*10^5</f>
        <v>0.85415376556378131</v>
      </c>
      <c r="DO11" s="14">
        <f>'Raw Data (NEAF)'!P69/'Population (NEAF)'!L68*10^5</f>
        <v>0.80187577989937187</v>
      </c>
      <c r="DP11" s="14">
        <f>'Raw Data (NEAF)'!P70/'Population (NEAF)'!L69*10^5</f>
        <v>0.66590559083531597</v>
      </c>
      <c r="DQ11" s="14">
        <f>'Raw Data (NEAF)'!P71/'Population (NEAF)'!L70*10^5</f>
        <v>1.0207805745728866</v>
      </c>
      <c r="DR11" s="14">
        <f>'Raw Data (NEAF)'!P72/'Population (NEAF)'!L71*10^5</f>
        <v>0.81010559620509648</v>
      </c>
      <c r="DS11" s="14">
        <f>'Raw Data (NEAF)'!P73/'Population (NEAF)'!L72*10^5</f>
        <v>0.48458324747376313</v>
      </c>
      <c r="DT11" s="36">
        <f>'Raw Data (NEAF)'!P74/'Population (NEAF)'!L73*10^5</f>
        <v>1.1391446163076147</v>
      </c>
      <c r="DU11" s="36">
        <f>'Raw Data (NEAF)'!P75/'Population (NEAF)'!L74*10^5</f>
        <v>0.85151210302809877</v>
      </c>
      <c r="DV11" s="36">
        <f>'Raw Data (NEAF)'!P76/'Population (NEAF)'!L75*10^5</f>
        <v>1.1717580530536895</v>
      </c>
      <c r="DW11" s="36">
        <f>'Raw Data (NEAF)'!P77/'Population (NEAF)'!L76*10^5</f>
        <v>0.96078743877805928</v>
      </c>
      <c r="DX11" s="36">
        <f>'Raw Data (NEAF)'!P78/'Population (NEAF)'!L77*10^5</f>
        <v>0.81747923194011252</v>
      </c>
      <c r="DY11" s="36">
        <f>'Raw Data (NEAF)'!P79/'Population (NEAF)'!L78*10^5</f>
        <v>0.57718119396751211</v>
      </c>
      <c r="EC11" s="7"/>
      <c r="ED11" s="7"/>
      <c r="EH11" s="7"/>
      <c r="EM11" s="7"/>
      <c r="ER11" s="7"/>
      <c r="EW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4" customFormat="1" ht="17.100000000000001" customHeight="1">
      <c r="A12" s="34">
        <v>47.5</v>
      </c>
      <c r="BE12" s="14">
        <f>'Raw Data (NEAF)'!Q12/'Population (NEAF)'!M11*10^5</f>
        <v>1.3635458737738315</v>
      </c>
      <c r="BF12" s="14">
        <f>'Raw Data (NEAF)'!Q13/'Population (NEAF)'!M12*10^5</f>
        <v>1.6775956430828034</v>
      </c>
      <c r="BG12" s="14">
        <f>'Raw Data (NEAF)'!Q14/'Population (NEAF)'!M13*10^5</f>
        <v>0.33039458364335356</v>
      </c>
      <c r="BH12" s="14">
        <f>'Raw Data (NEAF)'!Q15/'Population (NEAF)'!M14*10^5</f>
        <v>1.1827377066242772</v>
      </c>
      <c r="BI12" s="14">
        <f>'Raw Data (NEAF)'!Q16/'Population (NEAF)'!M15*10^5</f>
        <v>0.58426401722410315</v>
      </c>
      <c r="BJ12" s="14">
        <f>'Raw Data (NEAF)'!Q17/'Population (NEAF)'!M16*10^5</f>
        <v>0.8670780855840754</v>
      </c>
      <c r="BK12" s="14">
        <f>'Raw Data (NEAF)'!Q18/'Population (NEAF)'!M17*10^5</f>
        <v>1.4274001447954705</v>
      </c>
      <c r="BL12" s="14">
        <f>'Raw Data (NEAF)'!Q19/'Population (NEAF)'!M18*10^5</f>
        <v>0.56456539191564947</v>
      </c>
      <c r="BM12" s="14">
        <f>'Raw Data (NEAF)'!Q20/'Population (NEAF)'!M19*10^5</f>
        <v>1.3962525698028547</v>
      </c>
      <c r="BN12" s="14">
        <f>'Raw Data (NEAF)'!Q21/'Population (NEAF)'!M20*10^5</f>
        <v>0.82887811347341367</v>
      </c>
      <c r="BO12" s="14">
        <f>'Raw Data (NEAF)'!Q22/'Population (NEAF)'!M21*10^5</f>
        <v>1.586094389042799</v>
      </c>
      <c r="BP12" s="14">
        <f>'Raw Data (NEAF)'!Q23/'Population (NEAF)'!M22*10^5</f>
        <v>0.76074089691990765</v>
      </c>
      <c r="BQ12" s="14">
        <f>'Raw Data (NEAF)'!Q24/'Population (NEAF)'!M23*10^5</f>
        <v>0.48744333419449137</v>
      </c>
      <c r="BR12" s="14">
        <f>'Raw Data (NEAF)'!Q25/'Population (NEAF)'!M24*10^5</f>
        <v>1.6410206244316032</v>
      </c>
      <c r="BS12" s="14">
        <f>'Raw Data (NEAF)'!Q26/'Population (NEAF)'!M25*10^5</f>
        <v>1.5815045125802525</v>
      </c>
      <c r="BT12" s="14">
        <f>'Raw Data (NEAF)'!Q27/'Population (NEAF)'!M26*10^5</f>
        <v>1.089442805479425</v>
      </c>
      <c r="BU12" s="14">
        <f>'Raw Data (NEAF)'!Q28/'Population (NEAF)'!M27*10^5</f>
        <v>2.3141870477488125</v>
      </c>
      <c r="BV12" s="14">
        <f>'Raw Data (NEAF)'!Q29/'Population (NEAF)'!M28*10^5</f>
        <v>1.6269434592081591</v>
      </c>
      <c r="BW12" s="14">
        <f>'Raw Data (NEAF)'!Q30/'Population (NEAF)'!M29*10^5</f>
        <v>0.98451300204873815</v>
      </c>
      <c r="BX12" s="14">
        <f>'Raw Data (NEAF)'!Q31/'Population (NEAF)'!M30*10^5</f>
        <v>1.9074104440754791</v>
      </c>
      <c r="BY12" s="14">
        <f>'Raw Data (NEAF)'!Q32/'Population (NEAF)'!M31*10^5</f>
        <v>1.3495456956847331</v>
      </c>
      <c r="BZ12" s="14">
        <f>'Raw Data (NEAF)'!Q33/'Population (NEAF)'!M32*10^5</f>
        <v>1.3419453249682598</v>
      </c>
      <c r="CA12" s="14">
        <f>'Raw Data (NEAF)'!Q34/'Population (NEAF)'!M33*10^5</f>
        <v>1.3102547556398279</v>
      </c>
      <c r="CB12" s="14">
        <f>'Raw Data (NEAF)'!Q35/'Population (NEAF)'!M34*10^5</f>
        <v>1.6513990845707707</v>
      </c>
      <c r="CC12" s="14">
        <f>'Raw Data (NEAF)'!Q36/'Population (NEAF)'!M35*10^5</f>
        <v>1.0780140824572972</v>
      </c>
      <c r="CD12" s="14">
        <f>'Raw Data (NEAF)'!Q37/'Population (NEAF)'!M36*10^5</f>
        <v>1.5671072135877806</v>
      </c>
      <c r="CE12" s="14">
        <f>'Raw Data (NEAF)'!Q38/'Population (NEAF)'!M37*10^5</f>
        <v>1.6849812047929018</v>
      </c>
      <c r="CF12" s="14">
        <f>'Raw Data (NEAF)'!Q39/'Population (NEAF)'!M38*10^5</f>
        <v>1.0135417283237884</v>
      </c>
      <c r="CG12" s="14">
        <f>'Raw Data (NEAF)'!Q40/'Population (NEAF)'!M39*10^5</f>
        <v>1.6813591677083806</v>
      </c>
      <c r="CH12" s="14">
        <f>'Raw Data (NEAF)'!Q41/'Population (NEAF)'!M40*10^5</f>
        <v>1.1512116502619008</v>
      </c>
      <c r="CI12" s="14">
        <f>'Raw Data (NEAF)'!Q42/'Population (NEAF)'!M41*10^5</f>
        <v>1.6596511828126523</v>
      </c>
      <c r="CJ12" s="14">
        <f>'Raw Data (NEAF)'!Q43/'Population (NEAF)'!M42*10^5</f>
        <v>1.8349558318624632</v>
      </c>
      <c r="CK12" s="14">
        <f>'Raw Data (NEAF)'!Q44/'Population (NEAF)'!M43*10^5</f>
        <v>1.4817804962486174</v>
      </c>
      <c r="CL12" s="14">
        <f>'Raw Data (NEAF)'!Q45/'Population (NEAF)'!M44*10^5</f>
        <v>2.2626338321649011</v>
      </c>
      <c r="CM12" s="14">
        <f>'Raw Data (NEAF)'!Q46/'Population (NEAF)'!M45*10^5</f>
        <v>1.4146933763710305</v>
      </c>
      <c r="CN12" s="14">
        <f>'Raw Data (NEAF)'!Q47/'Population (NEAF)'!M46*10^5</f>
        <v>0.45612238018889001</v>
      </c>
      <c r="CO12" s="14">
        <f>'Raw Data (NEAF)'!Q48/'Population (NEAF)'!M47*10^5</f>
        <v>1.7680878443798622</v>
      </c>
      <c r="CP12" s="14">
        <f>'Raw Data (NEAF)'!Q49/'Population (NEAF)'!M48*10^5</f>
        <v>2.1449836183311102</v>
      </c>
      <c r="CQ12" s="14">
        <f>'Raw Data (NEAF)'!Q50/'Population (NEAF)'!M49*10^5</f>
        <v>1.5482783595050553</v>
      </c>
      <c r="CR12" s="14">
        <f>'Raw Data (NEAF)'!Q51/'Population (NEAF)'!M50*10^5</f>
        <v>1.683820588916251</v>
      </c>
      <c r="CS12" s="14">
        <f>'Raw Data (NEAF)'!Q52/'Population (NEAF)'!M51*10^5</f>
        <v>2.3410239228270724</v>
      </c>
      <c r="CT12" s="14">
        <f>'Raw Data (NEAF)'!Q53/'Population (NEAF)'!M52*10^5</f>
        <v>1.6315793710065736</v>
      </c>
      <c r="CU12" s="14">
        <f>'Raw Data (NEAF)'!Q54/'Population (NEAF)'!M53*10^5</f>
        <v>1.6155510575323178</v>
      </c>
      <c r="CV12" s="14">
        <f>'Raw Data (NEAF)'!Q55/'Population (NEAF)'!M54*10^5</f>
        <v>1.9929572610581094</v>
      </c>
      <c r="CW12" s="14">
        <f>'Raw Data (NEAF)'!Q56/'Population (NEAF)'!M55*10^5</f>
        <v>1.8323377936710685</v>
      </c>
      <c r="CX12" s="14">
        <f>'Raw Data (NEAF)'!Q57/'Population (NEAF)'!M56*10^5</f>
        <v>1.6881007414891611</v>
      </c>
      <c r="CY12" s="14">
        <f>'Raw Data (NEAF)'!Q58/'Population (NEAF)'!M57*10^5</f>
        <v>1.5459500013488414</v>
      </c>
      <c r="CZ12" s="14">
        <f>'Raw Data (NEAF)'!Q59/'Population (NEAF)'!M58*10^5</f>
        <v>1.6615014845771381</v>
      </c>
      <c r="DA12" s="14">
        <f>'Raw Data (NEAF)'!Q60/'Population (NEAF)'!M59*10^5</f>
        <v>1.3992759510194903</v>
      </c>
      <c r="DB12" s="14">
        <f>'Raw Data (NEAF)'!Q61/'Population (NEAF)'!M60*10^5</f>
        <v>1.7673621236623278</v>
      </c>
      <c r="DC12" s="14">
        <f>'Raw Data (NEAF)'!Q62/'Population (NEAF)'!M61*10^5</f>
        <v>1.2494764849712532</v>
      </c>
      <c r="DD12" s="14">
        <f>'Raw Data (NEAF)'!Q63/'Population (NEAF)'!M62*10^5</f>
        <v>1.4770006262728823</v>
      </c>
      <c r="DE12" s="14">
        <f>'Raw Data (NEAF)'!Q64/'Population (NEAF)'!M63*10^5</f>
        <v>2.0485265821930621</v>
      </c>
      <c r="DF12" s="14">
        <f>'Raw Data (NEAF)'!Q65/'Population (NEAF)'!M64*10^5</f>
        <v>2.232388231018438</v>
      </c>
      <c r="DG12" s="14">
        <f>'Raw Data (NEAF)'!Q66/'Population (NEAF)'!M65*10^5</f>
        <v>2.1745904756851431</v>
      </c>
      <c r="DH12" s="14">
        <f>'Raw Data (NEAF)'!Q67/'Population (NEAF)'!M66*10^5</f>
        <v>1.4349788139727906</v>
      </c>
      <c r="DI12" s="14">
        <f>'Raw Data (NEAF)'!Q68/'Population (NEAF)'!M67*10^5</f>
        <v>1.6023638242053486</v>
      </c>
      <c r="DJ12" s="14">
        <f>'Raw Data (NEAF)'!Q69/'Population (NEAF)'!M68*10^5</f>
        <v>2.3348340191366854</v>
      </c>
      <c r="DK12" s="14">
        <f>'Raw Data (NEAF)'!Q70/'Population (NEAF)'!M69*10^5</f>
        <v>1.752565039587231</v>
      </c>
      <c r="DL12" s="14">
        <f>'Raw Data (NEAF)'!Q71/'Population (NEAF)'!M70*10^5</f>
        <v>2.234807665747863</v>
      </c>
      <c r="DM12" s="14">
        <f>'Raw Data (NEAF)'!Q72/'Population (NEAF)'!M71*10^5</f>
        <v>1.8090321447374058</v>
      </c>
      <c r="DN12" s="14">
        <f>'Raw Data (NEAF)'!Q73/'Population (NEAF)'!M72*10^5</f>
        <v>1.7297007936386151</v>
      </c>
      <c r="DO12" s="36">
        <f>'Raw Data (NEAF)'!Q74/'Population (NEAF)'!M73*10^5</f>
        <v>1.4766429824713792</v>
      </c>
      <c r="DP12" s="36">
        <f>'Raw Data (NEAF)'!Q75/'Population (NEAF)'!M74*10^5</f>
        <v>1.9567971796029984</v>
      </c>
      <c r="DQ12" s="36">
        <f>'Raw Data (NEAF)'!Q76/'Population (NEAF)'!M75*10^5</f>
        <v>1.369776490526093</v>
      </c>
      <c r="DR12" s="36">
        <f>'Raw Data (NEAF)'!Q77/'Population (NEAF)'!M76*10^5</f>
        <v>1.6361978177389456</v>
      </c>
      <c r="DS12" s="36">
        <f>'Raw Data (NEAF)'!Q78/'Population (NEAF)'!M77*10^5</f>
        <v>1.5226413458031038</v>
      </c>
      <c r="DT12" s="36">
        <f>'Raw Data (NEAF)'!Q79/'Population (NEAF)'!M78*10^5</f>
        <v>1.2718148034155858</v>
      </c>
      <c r="DX12" s="7"/>
      <c r="EC12" s="7"/>
      <c r="EH12" s="7"/>
      <c r="EM12" s="7"/>
      <c r="ER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4" customFormat="1" ht="17.100000000000001" customHeight="1">
      <c r="A13" s="34">
        <v>52.5</v>
      </c>
      <c r="AZ13" s="14">
        <f>'Raw Data (NEAF)'!R12/'Population (NEAF)'!N11*10^5</f>
        <v>2.2447213133595039</v>
      </c>
      <c r="BA13" s="14">
        <f>'Raw Data (NEAF)'!R13/'Population (NEAF)'!N12*10^5</f>
        <v>1.760450252756645</v>
      </c>
      <c r="BB13" s="14">
        <f>'Raw Data (NEAF)'!R14/'Population (NEAF)'!N13*10^5</f>
        <v>0.43168312386629221</v>
      </c>
      <c r="BC13" s="14">
        <f>'Raw Data (NEAF)'!R15/'Population (NEAF)'!N14*10^5</f>
        <v>0.77661820051349995</v>
      </c>
      <c r="BD13" s="14">
        <f>'Raw Data (NEAF)'!R16/'Population (NEAF)'!N15*10^5</f>
        <v>3.4361243571584015</v>
      </c>
      <c r="BE13" s="14">
        <f>'Raw Data (NEAF)'!R17/'Population (NEAF)'!N16*10^5</f>
        <v>1.8818626827382756</v>
      </c>
      <c r="BF13" s="14">
        <f>'Raw Data (NEAF)'!R18/'Population (NEAF)'!N17*10^5</f>
        <v>2.2207220011370095</v>
      </c>
      <c r="BG13" s="14">
        <f>'Raw Data (NEAF)'!R19/'Population (NEAF)'!N18*10^5</f>
        <v>0</v>
      </c>
      <c r="BH13" s="14">
        <f>'Raw Data (NEAF)'!R20/'Population (NEAF)'!N19*10^5</f>
        <v>1.7963589958784341</v>
      </c>
      <c r="BI13" s="14">
        <f>'Raw Data (NEAF)'!R21/'Population (NEAF)'!N20*10^5</f>
        <v>1.4166362680134157</v>
      </c>
      <c r="BJ13" s="14">
        <f>'Raw Data (NEAF)'!R22/'Population (NEAF)'!N21*10^5</f>
        <v>2.6763604352419113</v>
      </c>
      <c r="BK13" s="14">
        <f>'Raw Data (NEAF)'!R23/'Population (NEAF)'!N22*10^5</f>
        <v>3.8063240564355802</v>
      </c>
      <c r="BL13" s="14">
        <f>'Raw Data (NEAF)'!R24/'Population (NEAF)'!N23*10^5</f>
        <v>0.60364200825985692</v>
      </c>
      <c r="BM13" s="14">
        <f>'Raw Data (NEAF)'!R25/'Population (NEAF)'!N24*10^5</f>
        <v>1.4364200110958272</v>
      </c>
      <c r="BN13" s="14">
        <f>'Raw Data (NEAF)'!R26/'Population (NEAF)'!N25*10^5</f>
        <v>1.0985540131750404</v>
      </c>
      <c r="BO13" s="14">
        <f>'Raw Data (NEAF)'!R27/'Population (NEAF)'!N26*10^5</f>
        <v>3.1556491934847011</v>
      </c>
      <c r="BP13" s="14">
        <f>'Raw Data (NEAF)'!R28/'Population (NEAF)'!N27*10^5</f>
        <v>2.7755502795260463</v>
      </c>
      <c r="BQ13" s="14">
        <f>'Raw Data (NEAF)'!R29/'Population (NEAF)'!N28*10^5</f>
        <v>2.6619029380748831</v>
      </c>
      <c r="BR13" s="14">
        <f>'Raw Data (NEAF)'!R30/'Population (NEAF)'!N29*10^5</f>
        <v>0.69850351140858435</v>
      </c>
      <c r="BS13" s="14">
        <f>'Raw Data (NEAF)'!R31/'Population (NEAF)'!N30*10^5</f>
        <v>2.6926960015102432</v>
      </c>
      <c r="BT13" s="14">
        <f>'Raw Data (NEAF)'!R32/'Population (NEAF)'!N31*10^5</f>
        <v>1.5108692799352414</v>
      </c>
      <c r="BU13" s="14">
        <f>'Raw Data (NEAF)'!R33/'Population (NEAF)'!N32*10^5</f>
        <v>3.5932527506244125</v>
      </c>
      <c r="BV13" s="14">
        <f>'Raw Data (NEAF)'!R34/'Population (NEAF)'!N33*10^5</f>
        <v>2.2731741111258938</v>
      </c>
      <c r="BW13" s="14">
        <f>'Raw Data (NEAF)'!R35/'Population (NEAF)'!N34*10^5</f>
        <v>2.8418558187292224</v>
      </c>
      <c r="BX13" s="14">
        <f>'Raw Data (NEAF)'!R36/'Population (NEAF)'!N35*10^5</f>
        <v>3.466427143347977</v>
      </c>
      <c r="BY13" s="14">
        <f>'Raw Data (NEAF)'!R37/'Population (NEAF)'!N36*10^5</f>
        <v>2.4723037086657085</v>
      </c>
      <c r="BZ13" s="14">
        <f>'Raw Data (NEAF)'!R38/'Population (NEAF)'!N37*10^5</f>
        <v>1.228166550601516</v>
      </c>
      <c r="CA13" s="14">
        <f>'Raw Data (NEAF)'!R39/'Population (NEAF)'!N38*10^5</f>
        <v>1.5931392731712297</v>
      </c>
      <c r="CB13" s="14">
        <f>'Raw Data (NEAF)'!R40/'Population (NEAF)'!N39*10^5</f>
        <v>2.1417601444371885</v>
      </c>
      <c r="CC13" s="14">
        <f>'Raw Data (NEAF)'!R41/'Population (NEAF)'!N40*10^5</f>
        <v>3.1876693449339495</v>
      </c>
      <c r="CD13" s="14">
        <f>'Raw Data (NEAF)'!R42/'Population (NEAF)'!N41*10^5</f>
        <v>1.9917993275938972</v>
      </c>
      <c r="CE13" s="14">
        <f>'Raw Data (NEAF)'!R43/'Population (NEAF)'!N42*10^5</f>
        <v>2.1127906975515818</v>
      </c>
      <c r="CF13" s="14">
        <f>'Raw Data (NEAF)'!R44/'Population (NEAF)'!N43*10^5</f>
        <v>2.6158920850342806</v>
      </c>
      <c r="CG13" s="14">
        <f>'Raw Data (NEAF)'!R45/'Population (NEAF)'!N44*10^5</f>
        <v>2.0643293538396241</v>
      </c>
      <c r="CH13" s="14">
        <f>'Raw Data (NEAF)'!R46/'Population (NEAF)'!N45*10^5</f>
        <v>2.5623210282819771</v>
      </c>
      <c r="CI13" s="14">
        <f>'Raw Data (NEAF)'!R47/'Population (NEAF)'!N46*10^5</f>
        <v>3.4646982930332335</v>
      </c>
      <c r="CJ13" s="14">
        <f>'Raw Data (NEAF)'!R48/'Population (NEAF)'!N47*10^5</f>
        <v>2.4302225813088243</v>
      </c>
      <c r="CK13" s="14">
        <f>'Raw Data (NEAF)'!R49/'Population (NEAF)'!N48*10^5</f>
        <v>1.2109924203984408</v>
      </c>
      <c r="CL13" s="14">
        <f>'Raw Data (NEAF)'!R50/'Population (NEAF)'!N49*10^5</f>
        <v>2.0335476042902769</v>
      </c>
      <c r="CM13" s="14">
        <f>'Raw Data (NEAF)'!R51/'Population (NEAF)'!N50*10^5</f>
        <v>2.9332299098194761</v>
      </c>
      <c r="CN13" s="14">
        <f>'Raw Data (NEAF)'!R52/'Population (NEAF)'!N51*10^5</f>
        <v>3.1468804564940309</v>
      </c>
      <c r="CO13" s="14">
        <f>'Raw Data (NEAF)'!R53/'Population (NEAF)'!N52*10^5</f>
        <v>3.3507048085721016</v>
      </c>
      <c r="CP13" s="14">
        <f>'Raw Data (NEAF)'!R54/'Population (NEAF)'!N53*10^5</f>
        <v>3.5405469410360411</v>
      </c>
      <c r="CQ13" s="14">
        <f>'Raw Data (NEAF)'!R55/'Population (NEAF)'!N54*10^5</f>
        <v>2.0287555816137943</v>
      </c>
      <c r="CR13" s="14">
        <f>'Raw Data (NEAF)'!R56/'Population (NEAF)'!N55*10^5</f>
        <v>2.8658190834778132</v>
      </c>
      <c r="CS13" s="14">
        <f>'Raw Data (NEAF)'!R57/'Population (NEAF)'!N56*10^5</f>
        <v>2.106981242150002</v>
      </c>
      <c r="CT13" s="14">
        <f>'Raw Data (NEAF)'!R58/'Population (NEAF)'!N57*10^5</f>
        <v>3.5913974318027471</v>
      </c>
      <c r="CU13" s="14">
        <f>'Raw Data (NEAF)'!R59/'Population (NEAF)'!N58*10^5</f>
        <v>2.9958865660388314</v>
      </c>
      <c r="CV13" s="14">
        <f>'Raw Data (NEAF)'!R60/'Population (NEAF)'!N59*10^5</f>
        <v>2.551188249495469</v>
      </c>
      <c r="CW13" s="14">
        <f>'Raw Data (NEAF)'!R61/'Population (NEAF)'!N60*10^5</f>
        <v>3.1829689939032884</v>
      </c>
      <c r="CX13" s="14">
        <f>'Raw Data (NEAF)'!R62/'Population (NEAF)'!N61*10^5</f>
        <v>1.9666069097861294</v>
      </c>
      <c r="CY13" s="14">
        <f>'Raw Data (NEAF)'!R63/'Population (NEAF)'!N62*10^5</f>
        <v>3.3890051730426696</v>
      </c>
      <c r="CZ13" s="14">
        <f>'Raw Data (NEAF)'!R64/'Population (NEAF)'!N63*10^5</f>
        <v>2.5929081783279857</v>
      </c>
      <c r="DA13" s="14">
        <f>'Raw Data (NEAF)'!R65/'Population (NEAF)'!N64*10^5</f>
        <v>2.4499430852432424</v>
      </c>
      <c r="DB13" s="14">
        <f>'Raw Data (NEAF)'!R66/'Population (NEAF)'!N65*10^5</f>
        <v>3.4455757276290253</v>
      </c>
      <c r="DC13" s="14">
        <f>'Raw Data (NEAF)'!R67/'Population (NEAF)'!N66*10^5</f>
        <v>1.8921976164768732</v>
      </c>
      <c r="DD13" s="14">
        <f>'Raw Data (NEAF)'!R68/'Population (NEAF)'!N67*10^5</f>
        <v>3.4544790343349305</v>
      </c>
      <c r="DE13" s="14">
        <f>'Raw Data (NEAF)'!R69/'Population (NEAF)'!N68*10^5</f>
        <v>3.5237791788053769</v>
      </c>
      <c r="DF13" s="14">
        <f>'Raw Data (NEAF)'!R70/'Population (NEAF)'!N69*10^5</f>
        <v>3.4431674870765163</v>
      </c>
      <c r="DG13" s="14">
        <f>'Raw Data (NEAF)'!R71/'Population (NEAF)'!N70*10^5</f>
        <v>3.5877845703412712</v>
      </c>
      <c r="DH13" s="14">
        <f>'Raw Data (NEAF)'!R72/'Population (NEAF)'!N71*10^5</f>
        <v>3.3218742696721004</v>
      </c>
      <c r="DI13" s="14">
        <f>'Raw Data (NEAF)'!R73/'Population (NEAF)'!N72*10^5</f>
        <v>3.0064425809678204</v>
      </c>
      <c r="DJ13" s="36">
        <f>'Raw Data (NEAF)'!R74/'Population (NEAF)'!N73*10^5</f>
        <v>1.9481468253324026</v>
      </c>
      <c r="DK13" s="36">
        <f>'Raw Data (NEAF)'!R75/'Population (NEAF)'!N74*10^5</f>
        <v>3.1156562766453519</v>
      </c>
      <c r="DL13" s="36">
        <f>'Raw Data (NEAF)'!R76/'Population (NEAF)'!N75*10^5</f>
        <v>2.5949657664131585</v>
      </c>
      <c r="DM13" s="36">
        <f>'Raw Data (NEAF)'!R77/'Population (NEAF)'!N76*10^5</f>
        <v>3.3564062287227818</v>
      </c>
      <c r="DN13" s="36">
        <f>'Raw Data (NEAF)'!R78/'Population (NEAF)'!N77*10^5</f>
        <v>2.4099289070972407</v>
      </c>
      <c r="DO13" s="36">
        <f>'Raw Data (NEAF)'!R79/'Population (NEAF)'!N78*10^5</f>
        <v>2.7747693689740895</v>
      </c>
      <c r="DS13" s="7"/>
      <c r="DX13" s="7"/>
      <c r="EC13" s="7"/>
      <c r="EH13" s="7"/>
      <c r="EM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4" customFormat="1" ht="17.100000000000001" customHeight="1">
      <c r="A14" s="34">
        <v>57.5</v>
      </c>
      <c r="AU14" s="14">
        <f>'Raw Data (NEAF)'!S12/'Population (NEAF)'!O11*10^5</f>
        <v>1.4715100930877287</v>
      </c>
      <c r="AV14" s="14">
        <f>'Raw Data (NEAF)'!S13/'Population (NEAF)'!O12*10^5</f>
        <v>2.1174985848051122</v>
      </c>
      <c r="AW14" s="14">
        <f>'Raw Data (NEAF)'!S14/'Population (NEAF)'!O13*10^5</f>
        <v>0.67818955940737091</v>
      </c>
      <c r="AX14" s="14">
        <f>'Raw Data (NEAF)'!S15/'Population (NEAF)'!O14*10^5</f>
        <v>1.7892757965855846</v>
      </c>
      <c r="AY14" s="14">
        <f>'Raw Data (NEAF)'!S16/'Population (NEAF)'!O15*10^5</f>
        <v>1.7295552160502725</v>
      </c>
      <c r="AZ14" s="14">
        <f>'Raw Data (NEAF)'!S17/'Population (NEAF)'!O16*10^5</f>
        <v>1.6761237292188595</v>
      </c>
      <c r="BA14" s="14">
        <f>'Raw Data (NEAF)'!S18/'Population (NEAF)'!O17*10^5</f>
        <v>0.54043887960534998</v>
      </c>
      <c r="BB14" s="14">
        <f>'Raw Data (NEAF)'!S19/'Population (NEAF)'!O18*10^5</f>
        <v>1.5749916525442416</v>
      </c>
      <c r="BC14" s="14">
        <f>'Raw Data (NEAF)'!S20/'Population (NEAF)'!O19*10^5</f>
        <v>1.0193440928500146</v>
      </c>
      <c r="BD14" s="14">
        <f>'Raw Data (NEAF)'!S21/'Population (NEAF)'!O20*10^5</f>
        <v>1.9816793741856535</v>
      </c>
      <c r="BE14" s="14">
        <f>'Raw Data (NEAF)'!S22/'Population (NEAF)'!O21*10^5</f>
        <v>1.8448244372824261</v>
      </c>
      <c r="BF14" s="14">
        <f>'Raw Data (NEAF)'!S23/'Population (NEAF)'!O22*10^5</f>
        <v>1.296144919371145</v>
      </c>
      <c r="BG14" s="14">
        <f>'Raw Data (NEAF)'!S24/'Population (NEAF)'!O23*10^5</f>
        <v>2.8443791411112747</v>
      </c>
      <c r="BH14" s="14">
        <f>'Raw Data (NEAF)'!S25/'Population (NEAF)'!O24*10^5</f>
        <v>2.2960776870231809</v>
      </c>
      <c r="BI14" s="14">
        <f>'Raw Data (NEAF)'!S26/'Population (NEAF)'!O25*10^5</f>
        <v>1.8134865366759516</v>
      </c>
      <c r="BJ14" s="14">
        <f>'Raw Data (NEAF)'!S27/'Population (NEAF)'!O26*10^5</f>
        <v>1.3767334795424289</v>
      </c>
      <c r="BK14" s="14">
        <f>'Raw Data (NEAF)'!S28/'Population (NEAF)'!O27*10^5</f>
        <v>2.6229112610104899</v>
      </c>
      <c r="BL14" s="14">
        <f>'Raw Data (NEAF)'!S29/'Population (NEAF)'!O28*10^5</f>
        <v>3.7489292120937954</v>
      </c>
      <c r="BM14" s="14">
        <f>'Raw Data (NEAF)'!S30/'Population (NEAF)'!O29*10^5</f>
        <v>2.6875683836844289</v>
      </c>
      <c r="BN14" s="14">
        <f>'Raw Data (NEAF)'!S31/'Population (NEAF)'!O30*10^5</f>
        <v>2.2875312390984841</v>
      </c>
      <c r="BO14" s="14">
        <f>'Raw Data (NEAF)'!S32/'Population (NEAF)'!O31*10^5</f>
        <v>2.4920390428310628</v>
      </c>
      <c r="BP14" s="14">
        <f>'Raw Data (NEAF)'!S33/'Population (NEAF)'!O32*10^5</f>
        <v>2.1663371036083756</v>
      </c>
      <c r="BQ14" s="14">
        <f>'Raw Data (NEAF)'!S34/'Population (NEAF)'!O33*10^5</f>
        <v>2.650535367060848</v>
      </c>
      <c r="BR14" s="14">
        <f>'Raw Data (NEAF)'!S35/'Population (NEAF)'!O34*10^5</f>
        <v>2.3247826793151374</v>
      </c>
      <c r="BS14" s="14">
        <f>'Raw Data (NEAF)'!S36/'Population (NEAF)'!O35*10^5</f>
        <v>2.2084955227906433</v>
      </c>
      <c r="BT14" s="14">
        <f>'Raw Data (NEAF)'!S37/'Population (NEAF)'!O36*10^5</f>
        <v>2.1131766708676616</v>
      </c>
      <c r="BU14" s="14">
        <f>'Raw Data (NEAF)'!S38/'Population (NEAF)'!O37*10^5</f>
        <v>2.2936602588221282</v>
      </c>
      <c r="BV14" s="14">
        <f>'Raw Data (NEAF)'!S39/'Population (NEAF)'!O38*10^5</f>
        <v>4.026897978248889</v>
      </c>
      <c r="BW14" s="14">
        <f>'Raw Data (NEAF)'!S40/'Population (NEAF)'!O39*10^5</f>
        <v>3.7320681534479774</v>
      </c>
      <c r="BX14" s="14">
        <f>'Raw Data (NEAF)'!S41/'Population (NEAF)'!O40*10^5</f>
        <v>2.6148633758945201</v>
      </c>
      <c r="BY14" s="14">
        <f>'Raw Data (NEAF)'!S42/'Population (NEAF)'!O41*10^5</f>
        <v>4.1700702121305939</v>
      </c>
      <c r="BZ14" s="14">
        <f>'Raw Data (NEAF)'!S43/'Population (NEAF)'!O42*10^5</f>
        <v>2.8145877136707798</v>
      </c>
      <c r="CA14" s="14">
        <f>'Raw Data (NEAF)'!S44/'Population (NEAF)'!O43*10^5</f>
        <v>4.8305829499198136</v>
      </c>
      <c r="CB14" s="14">
        <f>'Raw Data (NEAF)'!S45/'Population (NEAF)'!O44*10^5</f>
        <v>2.2528749756791906</v>
      </c>
      <c r="CC14" s="14">
        <f>'Raw Data (NEAF)'!S46/'Population (NEAF)'!O45*10^5</f>
        <v>4.3761453690247238</v>
      </c>
      <c r="CD14" s="14">
        <f>'Raw Data (NEAF)'!S47/'Population (NEAF)'!O46*10^5</f>
        <v>2.5029143549685506</v>
      </c>
      <c r="CE14" s="14">
        <f>'Raw Data (NEAF)'!S48/'Population (NEAF)'!O47*10^5</f>
        <v>4.6973674074101908</v>
      </c>
      <c r="CF14" s="14">
        <f>'Raw Data (NEAF)'!S49/'Population (NEAF)'!O48*10^5</f>
        <v>3.1351750261252294</v>
      </c>
      <c r="CG14" s="14">
        <f>'Raw Data (NEAF)'!S50/'Population (NEAF)'!O49*10^5</f>
        <v>3.8043948985818066</v>
      </c>
      <c r="CH14" s="14">
        <f>'Raw Data (NEAF)'!S51/'Population (NEAF)'!O50*10^5</f>
        <v>3.6076337530213936</v>
      </c>
      <c r="CI14" s="14">
        <f>'Raw Data (NEAF)'!S52/'Population (NEAF)'!O51*10^5</f>
        <v>4.1980940397523359</v>
      </c>
      <c r="CJ14" s="14">
        <f>'Raw Data (NEAF)'!S53/'Population (NEAF)'!O52*10^5</f>
        <v>3.0799076049459044</v>
      </c>
      <c r="CK14" s="14">
        <f>'Raw Data (NEAF)'!S54/'Population (NEAF)'!O53*10^5</f>
        <v>2.5154173071023944</v>
      </c>
      <c r="CL14" s="14">
        <f>'Raw Data (NEAF)'!S55/'Population (NEAF)'!O54*10^5</f>
        <v>4.7232685914324382</v>
      </c>
      <c r="CM14" s="14">
        <f>'Raw Data (NEAF)'!S56/'Population (NEAF)'!O55*10^5</f>
        <v>3.5471774602209387</v>
      </c>
      <c r="CN14" s="14">
        <f>'Raw Data (NEAF)'!S57/'Population (NEAF)'!O56*10^5</f>
        <v>3.2773334278079318</v>
      </c>
      <c r="CO14" s="14">
        <f>'Raw Data (NEAF)'!S58/'Population (NEAF)'!O57*10^5</f>
        <v>3.0213001821859913</v>
      </c>
      <c r="CP14" s="14">
        <f>'Raw Data (NEAF)'!S59/'Population (NEAF)'!O58*10^5</f>
        <v>2.7777100067975193</v>
      </c>
      <c r="CQ14" s="14">
        <f>'Raw Data (NEAF)'!S60/'Population (NEAF)'!O59*10^5</f>
        <v>4.2178749957124548</v>
      </c>
      <c r="CR14" s="14">
        <f>'Raw Data (NEAF)'!S61/'Population (NEAF)'!O60*10^5</f>
        <v>4.1267258557060833</v>
      </c>
      <c r="CS14" s="14">
        <f>'Raw Data (NEAF)'!S62/'Population (NEAF)'!O61*10^5</f>
        <v>3.3151257976372834</v>
      </c>
      <c r="CT14" s="14">
        <f>'Raw Data (NEAF)'!S63/'Population (NEAF)'!O62*10^5</f>
        <v>4.2434557107769217</v>
      </c>
      <c r="CU14" s="14">
        <f>'Raw Data (NEAF)'!S64/'Population (NEAF)'!O63*10^5</f>
        <v>4.5857174605791924</v>
      </c>
      <c r="CV14" s="14">
        <f>'Raw Data (NEAF)'!S65/'Population (NEAF)'!O64*10^5</f>
        <v>4.6617879684462773</v>
      </c>
      <c r="CW14" s="14">
        <f>'Raw Data (NEAF)'!S66/'Population (NEAF)'!O65*10^5</f>
        <v>3.7848547442363456</v>
      </c>
      <c r="CX14" s="14">
        <f>'Raw Data (NEAF)'!S67/'Population (NEAF)'!O66*10^5</f>
        <v>4.4239075039766913</v>
      </c>
      <c r="CY14" s="14">
        <f>'Raw Data (NEAF)'!S68/'Population (NEAF)'!O67*10^5</f>
        <v>4.9711972859949958</v>
      </c>
      <c r="CZ14" s="14">
        <f>'Raw Data (NEAF)'!S69/'Population (NEAF)'!O68*10^5</f>
        <v>4.7992579707276191</v>
      </c>
      <c r="DA14" s="14">
        <f>'Raw Data (NEAF)'!S70/'Population (NEAF)'!O69*10^5</f>
        <v>5.422935607784833</v>
      </c>
      <c r="DB14" s="14">
        <f>'Raw Data (NEAF)'!S71/'Population (NEAF)'!O70*10^5</f>
        <v>4.693775480029811</v>
      </c>
      <c r="DC14" s="14">
        <f>'Raw Data (NEAF)'!S72/'Population (NEAF)'!O71*10^5</f>
        <v>5.022120509258472</v>
      </c>
      <c r="DD14" s="14">
        <f>'Raw Data (NEAF)'!S73/'Population (NEAF)'!O72*10^5</f>
        <v>5.2529550498633011</v>
      </c>
      <c r="DE14" s="36">
        <f>'Raw Data (NEAF)'!S74/'Population (NEAF)'!O73*10^5</f>
        <v>3.4498531895809328</v>
      </c>
      <c r="DF14" s="36">
        <f>'Raw Data (NEAF)'!S75/'Population (NEAF)'!O74*10^5</f>
        <v>3.8535166447057652</v>
      </c>
      <c r="DG14" s="36">
        <f>'Raw Data (NEAF)'!S76/'Population (NEAF)'!O75*10^5</f>
        <v>6.2562938918118345</v>
      </c>
      <c r="DH14" s="36">
        <f>'Raw Data (NEAF)'!S77/'Population (NEAF)'!O76*10^5</f>
        <v>3.9664531392726694</v>
      </c>
      <c r="DI14" s="36">
        <f>'Raw Data (NEAF)'!S78/'Population (NEAF)'!O77*10^5</f>
        <v>2.9442672851137845</v>
      </c>
      <c r="DJ14" s="36">
        <f>'Raw Data (NEAF)'!S79/'Population (NEAF)'!O78*10^5</f>
        <v>4.560740924939978</v>
      </c>
      <c r="DN14" s="7"/>
      <c r="DS14" s="7"/>
      <c r="DX14" s="7"/>
      <c r="EC14" s="7"/>
      <c r="EH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4" customFormat="1" ht="17.100000000000001" customHeight="1">
      <c r="A15" s="34">
        <v>62.5</v>
      </c>
      <c r="AP15" s="14">
        <f>'Raw Data (NEAF)'!T12/'Population (NEAF)'!P11*10^5</f>
        <v>0.92715612474700226</v>
      </c>
      <c r="AQ15" s="14">
        <f>'Raw Data (NEAF)'!T13/'Population (NEAF)'!P12*10^5</f>
        <v>5.3771439120872824</v>
      </c>
      <c r="AR15" s="14">
        <f>'Raw Data (NEAF)'!T14/'Population (NEAF)'!P13*10^5</f>
        <v>4.3257048087130068</v>
      </c>
      <c r="AS15" s="14">
        <f>'Raw Data (NEAF)'!T15/'Population (NEAF)'!P14*10^5</f>
        <v>3.8070235015174796</v>
      </c>
      <c r="AT15" s="14">
        <f>'Raw Data (NEAF)'!T16/'Population (NEAF)'!P15*10^5</f>
        <v>2.2246941045606232</v>
      </c>
      <c r="AU15" s="14">
        <f>'Raw Data (NEAF)'!T17/'Population (NEAF)'!P16*10^5</f>
        <v>1.4481860745323447</v>
      </c>
      <c r="AV15" s="14">
        <f>'Raw Data (NEAF)'!T18/'Population (NEAF)'!P17*10^5</f>
        <v>0.70427197293341959</v>
      </c>
      <c r="AW15" s="14">
        <f>'Raw Data (NEAF)'!T19/'Population (NEAF)'!P18*10^5</f>
        <v>0.68848048226680825</v>
      </c>
      <c r="AX15" s="14">
        <f>'Raw Data (NEAF)'!T20/'Population (NEAF)'!P19*10^5</f>
        <v>0.67380359433789361</v>
      </c>
      <c r="AY15" s="14">
        <f>'Raw Data (NEAF)'!T21/'Population (NEAF)'!P20*10^5</f>
        <v>3.9470308460460619</v>
      </c>
      <c r="AZ15" s="14">
        <f>'Raw Data (NEAF)'!T22/'Population (NEAF)'!P21*10^5</f>
        <v>3.0696390407154528</v>
      </c>
      <c r="BA15" s="14">
        <f>'Raw Data (NEAF)'!T23/'Population (NEAF)'!P22*10^5</f>
        <v>2.8795672484978194</v>
      </c>
      <c r="BB15" s="14">
        <f>'Raw Data (NEAF)'!T24/'Population (NEAF)'!P23*10^5</f>
        <v>3.7960583281281695</v>
      </c>
      <c r="BC15" s="14">
        <f>'Raw Data (NEAF)'!T25/'Population (NEAF)'!P24*10^5</f>
        <v>2.0450169164821843</v>
      </c>
      <c r="BD15" s="14">
        <f>'Raw Data (NEAF)'!T26/'Population (NEAF)'!P25*10^5</f>
        <v>2.9085831586102997</v>
      </c>
      <c r="BE15" s="14">
        <f>'Raw Data (NEAF)'!T27/'Population (NEAF)'!P26*10^5</f>
        <v>1.8440776473604066</v>
      </c>
      <c r="BF15" s="14">
        <f>'Raw Data (NEAF)'!T28/'Population (NEAF)'!P27*10^5</f>
        <v>3.512049735084553</v>
      </c>
      <c r="BG15" s="14">
        <f>'Raw Data (NEAF)'!T29/'Population (NEAF)'!P28*10^5</f>
        <v>4.6016284878754297</v>
      </c>
      <c r="BH15" s="14">
        <f>'Raw Data (NEAF)'!T30/'Population (NEAF)'!P29*10^5</f>
        <v>5.2014062730055963</v>
      </c>
      <c r="BI15" s="14">
        <f>'Raw Data (NEAF)'!T31/'Population (NEAF)'!P30*10^5</f>
        <v>1.5333777425083859</v>
      </c>
      <c r="BJ15" s="14">
        <f>'Raw Data (NEAF)'!T32/'Population (NEAF)'!P31*10^5</f>
        <v>4.468780429601737</v>
      </c>
      <c r="BK15" s="14">
        <f>'Raw Data (NEAF)'!T33/'Population (NEAF)'!P32*10^5</f>
        <v>1.7888391961285799</v>
      </c>
      <c r="BL15" s="14">
        <f>'Raw Data (NEAF)'!T34/'Population (NEAF)'!P33*10^5</f>
        <v>3.0869090429902841</v>
      </c>
      <c r="BM15" s="14">
        <f>'Raw Data (NEAF)'!T35/'Population (NEAF)'!P34*10^5</f>
        <v>2.3113100158473321</v>
      </c>
      <c r="BN15" s="14">
        <f>'Raw Data (NEAF)'!T36/'Population (NEAF)'!P35*10^5</f>
        <v>2.2354236407227126</v>
      </c>
      <c r="BO15" s="14">
        <f>'Raw Data (NEAF)'!T37/'Population (NEAF)'!P36*10^5</f>
        <v>3.0872196669476555</v>
      </c>
      <c r="BP15" s="14">
        <f>'Raw Data (NEAF)'!T38/'Population (NEAF)'!P37*10^5</f>
        <v>4.222124014277294</v>
      </c>
      <c r="BQ15" s="14">
        <f>'Raw Data (NEAF)'!T39/'Population (NEAF)'!P38*10^5</f>
        <v>2.6576824400808516</v>
      </c>
      <c r="BR15" s="14">
        <f>'Raw Data (NEAF)'!T40/'Population (NEAF)'!P39*10^5</f>
        <v>2.3057492040625802</v>
      </c>
      <c r="BS15" s="14">
        <f>'Raw Data (NEAF)'!T41/'Population (NEAF)'!P40*10^5</f>
        <v>4.3004856861021743</v>
      </c>
      <c r="BT15" s="14">
        <f>'Raw Data (NEAF)'!T42/'Population (NEAF)'!P41*10^5</f>
        <v>2.8069980605174494</v>
      </c>
      <c r="BU15" s="14">
        <f>'Raw Data (NEAF)'!T43/'Population (NEAF)'!P42*10^5</f>
        <v>5.4797972206020145</v>
      </c>
      <c r="BV15" s="14">
        <f>'Raw Data (NEAF)'!T44/'Population (NEAF)'!P43*10^5</f>
        <v>4.8490522757656995</v>
      </c>
      <c r="BW15" s="14">
        <f>'Raw Data (NEAF)'!T45/'Population (NEAF)'!P44*10^5</f>
        <v>3.7998867538750178</v>
      </c>
      <c r="BX15" s="14">
        <f>'Raw Data (NEAF)'!T46/'Population (NEAF)'!P45*10^5</f>
        <v>2.8664354997908577</v>
      </c>
      <c r="BY15" s="14">
        <f>'Raw Data (NEAF)'!T47/'Population (NEAF)'!P46*10^5</f>
        <v>4.05810538517746</v>
      </c>
      <c r="BZ15" s="14">
        <f>'Raw Data (NEAF)'!T48/'Population (NEAF)'!P47*10^5</f>
        <v>2.5639464562204277</v>
      </c>
      <c r="CA15" s="14">
        <f>'Raw Data (NEAF)'!T49/'Population (NEAF)'!P48*10^5</f>
        <v>4.7735239087741395</v>
      </c>
      <c r="CB15" s="14">
        <f>'Raw Data (NEAF)'!T50/'Population (NEAF)'!P49*10^5</f>
        <v>3.3336528454382752</v>
      </c>
      <c r="CC15" s="14">
        <f>'Raw Data (NEAF)'!T51/'Population (NEAF)'!P50*10^5</f>
        <v>4.9495042963849247</v>
      </c>
      <c r="CD15" s="14">
        <f>'Raw Data (NEAF)'!T52/'Population (NEAF)'!P51*10^5</f>
        <v>4.173333218705781</v>
      </c>
      <c r="CE15" s="14">
        <f>'Raw Data (NEAF)'!T53/'Population (NEAF)'!P52*10^5</f>
        <v>6.9223117100675253</v>
      </c>
      <c r="CF15" s="14">
        <f>'Raw Data (NEAF)'!T54/'Population (NEAF)'!P53*10^5</f>
        <v>4.3602609306984883</v>
      </c>
      <c r="CG15" s="14">
        <f>'Raw Data (NEAF)'!T55/'Population (NEAF)'!P54*10^5</f>
        <v>5.4320399135428765</v>
      </c>
      <c r="CH15" s="14">
        <f>'Raw Data (NEAF)'!T56/'Population (NEAF)'!P55*10^5</f>
        <v>4.213136847951243</v>
      </c>
      <c r="CI15" s="14">
        <f>'Raw Data (NEAF)'!T57/'Population (NEAF)'!P56*10^5</f>
        <v>4.7669682810125522</v>
      </c>
      <c r="CJ15" s="14">
        <f>'Raw Data (NEAF)'!T58/'Population (NEAF)'!P57*10^5</f>
        <v>4.6982132770078948</v>
      </c>
      <c r="CK15" s="14">
        <f>'Raw Data (NEAF)'!T59/'Population (NEAF)'!P58*10^5</f>
        <v>4.9972342159442231</v>
      </c>
      <c r="CL15" s="14">
        <f>'Raw Data (NEAF)'!T60/'Population (NEAF)'!P59*10^5</f>
        <v>6.1528831858659156</v>
      </c>
      <c r="CM15" s="14">
        <f>'Raw Data (NEAF)'!T61/'Population (NEAF)'!P60*10^5</f>
        <v>5.4767318397755602</v>
      </c>
      <c r="CN15" s="14">
        <f>'Raw Data (NEAF)'!T62/'Population (NEAF)'!P61*10^5</f>
        <v>5.6865086702973118</v>
      </c>
      <c r="CO15" s="14">
        <f>'Raw Data (NEAF)'!T63/'Population (NEAF)'!P62*10^5</f>
        <v>4.3565123752514774</v>
      </c>
      <c r="CP15" s="14">
        <f>'Raw Data (NEAF)'!T64/'Population (NEAF)'!P63*10^5</f>
        <v>6.8336348186580294</v>
      </c>
      <c r="CQ15" s="14">
        <f>'Raw Data (NEAF)'!T65/'Population (NEAF)'!P64*10^5</f>
        <v>5.8571729639164749</v>
      </c>
      <c r="CR15" s="14">
        <f>'Raw Data (NEAF)'!T66/'Population (NEAF)'!P65*10^5</f>
        <v>6.656628058739944</v>
      </c>
      <c r="CS15" s="14">
        <f>'Raw Data (NEAF)'!T67/'Population (NEAF)'!P66*10^5</f>
        <v>6.0031516245871499</v>
      </c>
      <c r="CT15" s="14">
        <f>'Raw Data (NEAF)'!T68/'Population (NEAF)'!P67*10^5</f>
        <v>6.9229054933549694</v>
      </c>
      <c r="CU15" s="14">
        <f>'Raw Data (NEAF)'!T69/'Population (NEAF)'!P68*10^5</f>
        <v>5.1882032249179488</v>
      </c>
      <c r="CV15" s="14">
        <f>'Raw Data (NEAF)'!T70/'Population (NEAF)'!P69*10^5</f>
        <v>6.1198904180961122</v>
      </c>
      <c r="CW15" s="14">
        <f>'Raw Data (NEAF)'!T71/'Population (NEAF)'!P70*10^5</f>
        <v>7.6944736597391552</v>
      </c>
      <c r="CX15" s="14">
        <f>'Raw Data (NEAF)'!T72/'Population (NEAF)'!P71*10^5</f>
        <v>6.5458127647415676</v>
      </c>
      <c r="CY15" s="14">
        <f>'Raw Data (NEAF)'!T73/'Population (NEAF)'!P72*10^5</f>
        <v>5.4908176423011916</v>
      </c>
      <c r="CZ15" s="36">
        <f>'Raw Data (NEAF)'!T74/'Population (NEAF)'!P73*10^5</f>
        <v>5.7489987160569536</v>
      </c>
      <c r="DA15" s="36">
        <f>'Raw Data (NEAF)'!T75/'Population (NEAF)'!P74*10^5</f>
        <v>5.6894842076174061</v>
      </c>
      <c r="DB15" s="36">
        <f>'Raw Data (NEAF)'!T76/'Population (NEAF)'!P75*10^5</f>
        <v>5.1163085026315329</v>
      </c>
      <c r="DC15" s="36">
        <f>'Raw Data (NEAF)'!T77/'Population (NEAF)'!P76*10^5</f>
        <v>8.1105588839870979</v>
      </c>
      <c r="DD15" s="36">
        <f>'Raw Data (NEAF)'!T78/'Population (NEAF)'!P77*10^5</f>
        <v>6.8311305126894828</v>
      </c>
      <c r="DE15" s="36">
        <f>'Raw Data (NEAF)'!T79/'Population (NEAF)'!P78*10^5</f>
        <v>6.5785060857630802</v>
      </c>
      <c r="DI15" s="7"/>
      <c r="DN15" s="7"/>
      <c r="DS15" s="7"/>
      <c r="DX15" s="7"/>
      <c r="EC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4" customFormat="1" ht="17.100000000000001" customHeight="1">
      <c r="A16" s="34">
        <v>67.5</v>
      </c>
      <c r="AK16" s="14">
        <f>'Raw Data (NEAF)'!U12/'Population (NEAF)'!Q11*10^5</f>
        <v>0</v>
      </c>
      <c r="AL16" s="14">
        <f>'Raw Data (NEAF)'!U13/'Population (NEAF)'!Q12*10^5</f>
        <v>4.6970298331849856</v>
      </c>
      <c r="AM16" s="14">
        <f>'Raw Data (NEAF)'!U14/'Population (NEAF)'!Q13*10^5</f>
        <v>1.0874198571565277</v>
      </c>
      <c r="AN16" s="14">
        <f>'Raw Data (NEAF)'!U15/'Population (NEAF)'!Q14*10^5</f>
        <v>0</v>
      </c>
      <c r="AO16" s="14">
        <f>'Raw Data (NEAF)'!U16/'Population (NEAF)'!Q15*10^5</f>
        <v>0.8589109867598872</v>
      </c>
      <c r="AP16" s="14">
        <f>'Raw Data (NEAF)'!U17/'Population (NEAF)'!Q16*10^5</f>
        <v>0</v>
      </c>
      <c r="AQ16" s="14">
        <f>'Raw Data (NEAF)'!U18/'Population (NEAF)'!Q17*10^5</f>
        <v>3.0377893399415377</v>
      </c>
      <c r="AR16" s="14">
        <f>'Raw Data (NEAF)'!U19/'Population (NEAF)'!Q18*10^5</f>
        <v>1.4381681189767723</v>
      </c>
      <c r="AS16" s="14">
        <f>'Raw Data (NEAF)'!U20/'Population (NEAF)'!Q19*10^5</f>
        <v>4.0959573583532611</v>
      </c>
      <c r="AT16" s="14">
        <f>'Raw Data (NEAF)'!U21/'Population (NEAF)'!Q20*10^5</f>
        <v>2.5959192149940296</v>
      </c>
      <c r="AU16" s="14">
        <f>'Raw Data (NEAF)'!U22/'Population (NEAF)'!Q21*10^5</f>
        <v>1.9236852885494269</v>
      </c>
      <c r="AV16" s="14">
        <f>'Raw Data (NEAF)'!U23/'Population (NEAF)'!Q22*10^5</f>
        <v>2.5394514899057121</v>
      </c>
      <c r="AW16" s="14">
        <f>'Raw Data (NEAF)'!U24/'Population (NEAF)'!Q23*10^5</f>
        <v>2.5123103994670881</v>
      </c>
      <c r="AX16" s="14">
        <f>'Raw Data (NEAF)'!U25/'Population (NEAF)'!Q24*10^5</f>
        <v>1.8625828585506148</v>
      </c>
      <c r="AY16" s="14">
        <f>'Raw Data (NEAF)'!U26/'Population (NEAF)'!Q25*10^5</f>
        <v>2.46223053772191</v>
      </c>
      <c r="AZ16" s="14">
        <f>'Raw Data (NEAF)'!U27/'Population (NEAF)'!Q26*10^5</f>
        <v>6.1011699664539378</v>
      </c>
      <c r="BA16" s="14">
        <f>'Raw Data (NEAF)'!U28/'Population (NEAF)'!Q27*10^5</f>
        <v>0.60397540841647568</v>
      </c>
      <c r="BB16" s="14">
        <f>'Raw Data (NEAF)'!U29/'Population (NEAF)'!Q28*10^5</f>
        <v>2.9795900465483474</v>
      </c>
      <c r="BC16" s="14">
        <f>'Raw Data (NEAF)'!U30/'Population (NEAF)'!Q29*10^5</f>
        <v>4.1223274766936102</v>
      </c>
      <c r="BD16" s="14">
        <f>'Raw Data (NEAF)'!U31/'Population (NEAF)'!Q30*10^5</f>
        <v>5.8229706292272949</v>
      </c>
      <c r="BE16" s="14">
        <f>'Raw Data (NEAF)'!U32/'Population (NEAF)'!Q31*10^5</f>
        <v>6.5340152667266711</v>
      </c>
      <c r="BF16" s="14">
        <f>'Raw Data (NEAF)'!U33/'Population (NEAF)'!Q32*10^5</f>
        <v>3.6191947405448412</v>
      </c>
      <c r="BG16" s="14">
        <f>'Raw Data (NEAF)'!U34/'Population (NEAF)'!Q33*10^5</f>
        <v>4.4274587449394147</v>
      </c>
      <c r="BH16" s="14">
        <f>'Raw Data (NEAF)'!U35/'Population (NEAF)'!Q34*10^5</f>
        <v>4.6986870599708936</v>
      </c>
      <c r="BI16" s="14">
        <f>'Raw Data (NEAF)'!U36/'Population (NEAF)'!Q35*10^5</f>
        <v>3.1455231341992507</v>
      </c>
      <c r="BJ16" s="14">
        <f>'Raw Data (NEAF)'!U37/'Population (NEAF)'!Q36*10^5</f>
        <v>2.1681410748689469</v>
      </c>
      <c r="BK16" s="14">
        <f>'Raw Data (NEAF)'!U38/'Population (NEAF)'!Q37*10^5</f>
        <v>3.7346845255960965</v>
      </c>
      <c r="BL16" s="14">
        <f>'Raw Data (NEAF)'!U39/'Population (NEAF)'!Q38*10^5</f>
        <v>5.546631421785861</v>
      </c>
      <c r="BM16" s="14">
        <f>'Raw Data (NEAF)'!U40/'Population (NEAF)'!Q39*10^5</f>
        <v>4.2003502939405131</v>
      </c>
      <c r="BN16" s="14">
        <f>'Raw Data (NEAF)'!U41/'Population (NEAF)'!Q40*10^5</f>
        <v>3.2747278337311521</v>
      </c>
      <c r="BO16" s="14">
        <f>'Raw Data (NEAF)'!U42/'Population (NEAF)'!Q41*10^5</f>
        <v>4.5587202620212137</v>
      </c>
      <c r="BP16" s="14">
        <f>'Raw Data (NEAF)'!U43/'Population (NEAF)'!Q42*10^5</f>
        <v>4.4574677173901014</v>
      </c>
      <c r="BQ16" s="14">
        <f>'Raw Data (NEAF)'!U44/'Population (NEAF)'!Q43*10^5</f>
        <v>5.3884138796246521</v>
      </c>
      <c r="BR16" s="14">
        <f>'Raw Data (NEAF)'!U45/'Population (NEAF)'!Q44*10^5</f>
        <v>3.9350364827069901</v>
      </c>
      <c r="BS16" s="14">
        <f>'Raw Data (NEAF)'!U46/'Population (NEAF)'!Q45*10^5</f>
        <v>3.6977150031766453</v>
      </c>
      <c r="BT16" s="14">
        <f>'Raw Data (NEAF)'!U47/'Population (NEAF)'!Q46*10^5</f>
        <v>5.2507677716392092</v>
      </c>
      <c r="BU16" s="14">
        <f>'Raw Data (NEAF)'!U48/'Population (NEAF)'!Q47*10^5</f>
        <v>5.1326288401045828</v>
      </c>
      <c r="BV16" s="14">
        <f>'Raw Data (NEAF)'!U49/'Population (NEAF)'!Q48*10^5</f>
        <v>6.6453938380197988</v>
      </c>
      <c r="BW16" s="14">
        <f>'Raw Data (NEAF)'!U50/'Population (NEAF)'!Q49*10^5</f>
        <v>5.6855821110144023</v>
      </c>
      <c r="BX16" s="14">
        <f>'Raw Data (NEAF)'!U51/'Population (NEAF)'!Q50*10^5</f>
        <v>7.619752575748505</v>
      </c>
      <c r="BY16" s="14">
        <f>'Raw Data (NEAF)'!U52/'Population (NEAF)'!Q51*10^5</f>
        <v>6.4195525876775124</v>
      </c>
      <c r="BZ16" s="14">
        <f>'Raw Data (NEAF)'!U53/'Population (NEAF)'!Q52*10^5</f>
        <v>5.1802029427386058</v>
      </c>
      <c r="CA16" s="14">
        <f>'Raw Data (NEAF)'!U54/'Population (NEAF)'!Q53*10^5</f>
        <v>8.0738160745338377</v>
      </c>
      <c r="CB16" s="14">
        <f>'Raw Data (NEAF)'!U55/'Population (NEAF)'!Q54*10^5</f>
        <v>6.3974987945020771</v>
      </c>
      <c r="CC16" s="14">
        <f>'Raw Data (NEAF)'!U56/'Population (NEAF)'!Q55*10^5</f>
        <v>5.9487939712542381</v>
      </c>
      <c r="CD16" s="14">
        <f>'Raw Data (NEAF)'!U57/'Population (NEAF)'!Q56*10^5</f>
        <v>6.9182546866909247</v>
      </c>
      <c r="CE16" s="14">
        <f>'Raw Data (NEAF)'!U58/'Population (NEAF)'!Q57*10^5</f>
        <v>8.7322552177575901</v>
      </c>
      <c r="CF16" s="14">
        <f>'Raw Data (NEAF)'!U59/'Population (NEAF)'!Q58*10^5</f>
        <v>6.7382039317419942</v>
      </c>
      <c r="CG16" s="14">
        <f>'Raw Data (NEAF)'!U60/'Population (NEAF)'!Q59*10^5</f>
        <v>8.2630761750322073</v>
      </c>
      <c r="CH16" s="14">
        <f>'Raw Data (NEAF)'!U61/'Population (NEAF)'!Q60*10^5</f>
        <v>5.3898744988453231</v>
      </c>
      <c r="CI16" s="14">
        <f>'Raw Data (NEAF)'!U62/'Population (NEAF)'!Q61*10^5</f>
        <v>7.6851855166368992</v>
      </c>
      <c r="CJ16" s="14">
        <f>'Raw Data (NEAF)'!U63/'Population (NEAF)'!Q62*10^5</f>
        <v>7.7576184238743213</v>
      </c>
      <c r="CK16" s="14">
        <f>'Raw Data (NEAF)'!U64/'Population (NEAF)'!Q63*10^5</f>
        <v>9.4169334944963019</v>
      </c>
      <c r="CL16" s="14">
        <f>'Raw Data (NEAF)'!U65/'Population (NEAF)'!Q64*10^5</f>
        <v>6.9551166039788486</v>
      </c>
      <c r="CM16" s="14">
        <f>'Raw Data (NEAF)'!U66/'Population (NEAF)'!Q65*10^5</f>
        <v>7.2210018201295192</v>
      </c>
      <c r="CN16" s="14">
        <f>'Raw Data (NEAF)'!U67/'Population (NEAF)'!Q66*10^5</f>
        <v>8.9005132888928227</v>
      </c>
      <c r="CO16" s="14">
        <f>'Raw Data (NEAF)'!U68/'Population (NEAF)'!Q67*10^5</f>
        <v>8.8392766946156183</v>
      </c>
      <c r="CP16" s="14">
        <f>'Raw Data (NEAF)'!U69/'Population (NEAF)'!Q68*10^5</f>
        <v>6.1345131883445223</v>
      </c>
      <c r="CQ16" s="14">
        <f>'Raw Data (NEAF)'!U70/'Population (NEAF)'!Q69*10^5</f>
        <v>8.5354328950496647</v>
      </c>
      <c r="CR16" s="14">
        <f>'Raw Data (NEAF)'!U71/'Population (NEAF)'!Q70*10^5</f>
        <v>9.5218699896901526</v>
      </c>
      <c r="CS16" s="14">
        <f>'Raw Data (NEAF)'!U72/'Population (NEAF)'!Q71*10^5</f>
        <v>9.7799404379181549</v>
      </c>
      <c r="CT16" s="14">
        <f>'Raw Data (NEAF)'!U73/'Population (NEAF)'!Q72*10^5</f>
        <v>11.173827232864323</v>
      </c>
      <c r="CU16" s="36">
        <f>'Raw Data (NEAF)'!U74/'Population (NEAF)'!Q73*10^5</f>
        <v>7.3989807903961236</v>
      </c>
      <c r="CV16" s="36">
        <f>'Raw Data (NEAF)'!U75/'Population (NEAF)'!Q74*10^5</f>
        <v>11.754741832714954</v>
      </c>
      <c r="CW16" s="36">
        <f>'Raw Data (NEAF)'!U76/'Population (NEAF)'!Q75*10^5</f>
        <v>10.626333826277152</v>
      </c>
      <c r="CX16" s="36">
        <f>'Raw Data (NEAF)'!U77/'Population (NEAF)'!Q76*10^5</f>
        <v>9.2533152893685191</v>
      </c>
      <c r="CY16" s="36">
        <f>'Raw Data (NEAF)'!U78/'Population (NEAF)'!Q77*10^5</f>
        <v>7.5406733963619814</v>
      </c>
      <c r="CZ16" s="36">
        <f>'Raw Data (NEAF)'!U79/'Population (NEAF)'!Q78*10^5</f>
        <v>9.0021788085897665</v>
      </c>
      <c r="DD16" s="7"/>
      <c r="DI16" s="7"/>
      <c r="DN16" s="7"/>
      <c r="DS16" s="7"/>
      <c r="DX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4" customFormat="1" ht="17.100000000000001" customHeight="1">
      <c r="A17" s="34">
        <v>72.5</v>
      </c>
      <c r="AF17" s="14">
        <f>'Raw Data (NEAF)'!V12/'Population (NEAF)'!R11*10^5</f>
        <v>3.8788104464122948</v>
      </c>
      <c r="AG17" s="14">
        <f>'Raw Data (NEAF)'!V13/'Population (NEAF)'!R12*10^5</f>
        <v>0</v>
      </c>
      <c r="AH17" s="14">
        <f>'Raw Data (NEAF)'!V14/'Population (NEAF)'!R13*10^5</f>
        <v>1.7403532220899554</v>
      </c>
      <c r="AI17" s="14">
        <f>'Raw Data (NEAF)'!V15/'Population (NEAF)'!R14*10^5</f>
        <v>1.5087689652258931</v>
      </c>
      <c r="AJ17" s="14">
        <f>'Raw Data (NEAF)'!V16/'Population (NEAF)'!R15*10^5</f>
        <v>0</v>
      </c>
      <c r="AK17" s="14">
        <f>'Raw Data (NEAF)'!V17/'Population (NEAF)'!R16*10^5</f>
        <v>1.3781166107151324</v>
      </c>
      <c r="AL17" s="14">
        <f>'Raw Data (NEAF)'!V18/'Population (NEAF)'!R17*10^5</f>
        <v>2.6227410003920997</v>
      </c>
      <c r="AM17" s="14">
        <f>'Raw Data (NEAF)'!V19/'Population (NEAF)'!R18*10^5</f>
        <v>2.5226597915778481</v>
      </c>
      <c r="AN17" s="14">
        <f>'Raw Data (NEAF)'!V20/'Population (NEAF)'!R19*10^5</f>
        <v>0</v>
      </c>
      <c r="AO17" s="14">
        <f>'Raw Data (NEAF)'!V21/'Population (NEAF)'!R20*10^5</f>
        <v>3.5028723553313719</v>
      </c>
      <c r="AP17" s="14">
        <f>'Raw Data (NEAF)'!V22/'Population (NEAF)'!R21*10^5</f>
        <v>2.2567597486407451</v>
      </c>
      <c r="AQ17" s="14">
        <f>'Raw Data (NEAF)'!V23/'Population (NEAF)'!R22*10^5</f>
        <v>3.2994489458337606</v>
      </c>
      <c r="AR17" s="14">
        <f>'Raw Data (NEAF)'!V24/'Population (NEAF)'!R23*10^5</f>
        <v>1.0708024082474656</v>
      </c>
      <c r="AS17" s="14">
        <f>'Raw Data (NEAF)'!V25/'Population (NEAF)'!R24*10^5</f>
        <v>3.1163473317854922</v>
      </c>
      <c r="AT17" s="14">
        <f>'Raw Data (NEAF)'!V26/'Population (NEAF)'!R25*10^5</f>
        <v>4.0497641088339673</v>
      </c>
      <c r="AU17" s="14">
        <f>'Raw Data (NEAF)'!V27/'Population (NEAF)'!R26*10^5</f>
        <v>2.9625585334908648</v>
      </c>
      <c r="AV17" s="14">
        <f>'Raw Data (NEAF)'!V28/'Population (NEAF)'!R27*10^5</f>
        <v>1.9246970182853622</v>
      </c>
      <c r="AW17" s="14">
        <f>'Raw Data (NEAF)'!V29/'Population (NEAF)'!R28*10^5</f>
        <v>4.6843192301347569</v>
      </c>
      <c r="AX17" s="14">
        <f>'Raw Data (NEAF)'!V30/'Population (NEAF)'!R29*10^5</f>
        <v>1.8248885656889575</v>
      </c>
      <c r="AY17" s="14">
        <f>'Raw Data (NEAF)'!V31/'Population (NEAF)'!R30*10^5</f>
        <v>4.4457734343164095</v>
      </c>
      <c r="AZ17" s="14">
        <f>'Raw Data (NEAF)'!V32/'Population (NEAF)'!R31*10^5</f>
        <v>0.85109425187964161</v>
      </c>
      <c r="BA17" s="14">
        <f>'Raw Data (NEAF)'!V33/'Population (NEAF)'!R32*10^5</f>
        <v>3.2394250992276401</v>
      </c>
      <c r="BB17" s="14">
        <f>'Raw Data (NEAF)'!V34/'Population (NEAF)'!R33*10^5</f>
        <v>6.9421116592379644</v>
      </c>
      <c r="BC17" s="14">
        <f>'Raw Data (NEAF)'!V35/'Population (NEAF)'!R34*10^5</f>
        <v>5.1235485170035204</v>
      </c>
      <c r="BD17" s="14">
        <f>'Raw Data (NEAF)'!V36/'Population (NEAF)'!R35*10^5</f>
        <v>1.4047024239755734</v>
      </c>
      <c r="BE17" s="14">
        <f>'Raw Data (NEAF)'!V37/'Population (NEAF)'!R36*10^5</f>
        <v>5.913149240791058</v>
      </c>
      <c r="BF17" s="14">
        <f>'Raw Data (NEAF)'!V38/'Population (NEAF)'!R37*10^5</f>
        <v>6.2625881936810597</v>
      </c>
      <c r="BG17" s="14">
        <f>'Raw Data (NEAF)'!V39/'Population (NEAF)'!R38*10^5</f>
        <v>4.793729131174346</v>
      </c>
      <c r="BH17" s="14">
        <f>'Raw Data (NEAF)'!V40/'Population (NEAF)'!R39*10^5</f>
        <v>5.1892651862115917</v>
      </c>
      <c r="BI17" s="14">
        <f>'Raw Data (NEAF)'!V41/'Population (NEAF)'!R40*10^5</f>
        <v>4.3959188728776084</v>
      </c>
      <c r="BJ17" s="14">
        <f>'Raw Data (NEAF)'!V42/'Population (NEAF)'!R41*10^5</f>
        <v>5.2554150088241052</v>
      </c>
      <c r="BK17" s="14">
        <f>'Raw Data (NEAF)'!V43/'Population (NEAF)'!R42*10^5</f>
        <v>5.4940288147826539</v>
      </c>
      <c r="BL17" s="14">
        <f>'Raw Data (NEAF)'!V44/'Population (NEAF)'!R43*10^5</f>
        <v>4.2745649988928873</v>
      </c>
      <c r="BM17" s="14">
        <f>'Raw Data (NEAF)'!V45/'Population (NEAF)'!R44*10^5</f>
        <v>6.8590314032521968</v>
      </c>
      <c r="BN17" s="14">
        <f>'Raw Data (NEAF)'!V46/'Population (NEAF)'!R45*10^5</f>
        <v>4.4197246299408759</v>
      </c>
      <c r="BO17" s="14">
        <f>'Raw Data (NEAF)'!V47/'Population (NEAF)'!R46*10^5</f>
        <v>5.9612703927076298</v>
      </c>
      <c r="BP17" s="14">
        <f>'Raw Data (NEAF)'!V48/'Population (NEAF)'!R47*10^5</f>
        <v>7.0563785552836951</v>
      </c>
      <c r="BQ17" s="14">
        <f>'Raw Data (NEAF)'!V49/'Population (NEAF)'!R48*10^5</f>
        <v>8.577472013138399</v>
      </c>
      <c r="BR17" s="14">
        <f>'Raw Data (NEAF)'!V50/'Population (NEAF)'!R49*10^5</f>
        <v>5.5408812352080732</v>
      </c>
      <c r="BS17" s="14">
        <f>'Raw Data (NEAF)'!V51/'Population (NEAF)'!R50*10^5</f>
        <v>4.0639293024080629</v>
      </c>
      <c r="BT17" s="14">
        <f>'Raw Data (NEAF)'!V52/'Population (NEAF)'!R51*10^5</f>
        <v>3.1328707939686664</v>
      </c>
      <c r="BU17" s="14">
        <f>'Raw Data (NEAF)'!V53/'Population (NEAF)'!R52*10^5</f>
        <v>9.8666934859273052</v>
      </c>
      <c r="BV17" s="14">
        <f>'Raw Data (NEAF)'!V54/'Population (NEAF)'!R53*10^5</f>
        <v>9.1896160095976356</v>
      </c>
      <c r="BW17" s="14">
        <f>'Raw Data (NEAF)'!V55/'Population (NEAF)'!R54*10^5</f>
        <v>7.0174961809669369</v>
      </c>
      <c r="BX17" s="14">
        <f>'Raw Data (NEAF)'!V56/'Population (NEAF)'!R55*10^5</f>
        <v>6.9169900202296803</v>
      </c>
      <c r="BY17" s="14">
        <f>'Raw Data (NEAF)'!V57/'Population (NEAF)'!R56*10^5</f>
        <v>7.967265325961816</v>
      </c>
      <c r="BZ17" s="14">
        <f>'Raw Data (NEAF)'!V58/'Population (NEAF)'!R57*10^5</f>
        <v>8.8930624360273853</v>
      </c>
      <c r="CA17" s="14">
        <f>'Raw Data (NEAF)'!V59/'Population (NEAF)'!R58*10^5</f>
        <v>7.7601606801625636</v>
      </c>
      <c r="CB17" s="14">
        <f>'Raw Data (NEAF)'!V60/'Population (NEAF)'!R59*10^5</f>
        <v>10.593133519701862</v>
      </c>
      <c r="CC17" s="14">
        <f>'Raw Data (NEAF)'!V61/'Population (NEAF)'!R60*10^5</f>
        <v>8.6475971475792708</v>
      </c>
      <c r="CD17" s="14">
        <f>'Raw Data (NEAF)'!V62/'Population (NEAF)'!R61*10^5</f>
        <v>8.3470890752828666</v>
      </c>
      <c r="CE17" s="14">
        <f>'Raw Data (NEAF)'!V63/'Population (NEAF)'!R62*10^5</f>
        <v>10.553057077415268</v>
      </c>
      <c r="CF17" s="14">
        <f>'Raw Data (NEAF)'!V64/'Population (NEAF)'!R63*10^5</f>
        <v>9.188314900767649</v>
      </c>
      <c r="CG17" s="14">
        <f>'Raw Data (NEAF)'!V65/'Population (NEAF)'!R64*10^5</f>
        <v>11.633769043578306</v>
      </c>
      <c r="CH17" s="14">
        <f>'Raw Data (NEAF)'!V66/'Population (NEAF)'!R65*10^5</f>
        <v>9.6575721384703588</v>
      </c>
      <c r="CI17" s="14">
        <f>'Raw Data (NEAF)'!V67/'Population (NEAF)'!R66*10^5</f>
        <v>9.2427169151226334</v>
      </c>
      <c r="CJ17" s="14">
        <f>'Raw Data (NEAF)'!V68/'Population (NEAF)'!R67*10^5</f>
        <v>9.7871133209398025</v>
      </c>
      <c r="CK17" s="14">
        <f>'Raw Data (NEAF)'!V69/'Population (NEAF)'!R68*10^5</f>
        <v>11.209704776041308</v>
      </c>
      <c r="CL17" s="14">
        <f>'Raw Data (NEAF)'!V70/'Population (NEAF)'!R69*10^5</f>
        <v>10.252748185071333</v>
      </c>
      <c r="CM17" s="14">
        <f>'Raw Data (NEAF)'!V71/'Population (NEAF)'!R70*10^5</f>
        <v>9.0891792644452742</v>
      </c>
      <c r="CN17" s="14">
        <f>'Raw Data (NEAF)'!V72/'Population (NEAF)'!R71*10^5</f>
        <v>10.95025349423622</v>
      </c>
      <c r="CO17" s="14">
        <f>'Raw Data (NEAF)'!V73/'Population (NEAF)'!R72*10^5</f>
        <v>15.453737900952497</v>
      </c>
      <c r="CP17" s="36">
        <f>'Raw Data (NEAF)'!V74/'Population (NEAF)'!R73*10^5</f>
        <v>9.481518939334082</v>
      </c>
      <c r="CQ17" s="36">
        <f>'Raw Data (NEAF)'!V75/'Population (NEAF)'!R74*10^5</f>
        <v>13.624919401885228</v>
      </c>
      <c r="CR17" s="36">
        <f>'Raw Data (NEAF)'!V76/'Population (NEAF)'!R75*10^5</f>
        <v>12.031861874225683</v>
      </c>
      <c r="CS17" s="36">
        <f>'Raw Data (NEAF)'!V77/'Population (NEAF)'!R76*10^5</f>
        <v>13.133215196054856</v>
      </c>
      <c r="CT17" s="36">
        <f>'Raw Data (NEAF)'!V78/'Population (NEAF)'!R77*10^5</f>
        <v>13.635297604005505</v>
      </c>
      <c r="CU17" s="36">
        <f>'Raw Data (NEAF)'!V79/'Population (NEAF)'!R78*10^5</f>
        <v>12.48595330253465</v>
      </c>
      <c r="CY17" s="7"/>
      <c r="DD17" s="7"/>
      <c r="DI17" s="7"/>
      <c r="DN17" s="7"/>
      <c r="DS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4" customFormat="1" ht="17.100000000000001" customHeight="1">
      <c r="A18" s="34">
        <v>77.5</v>
      </c>
      <c r="AA18" s="14">
        <f>'Raw Data (NEAF)'!W12/'Population (NEAF)'!S11*10^5</f>
        <v>3.1727096209246546</v>
      </c>
      <c r="AB18" s="14">
        <f>'Raw Data (NEAF)'!W13/'Population (NEAF)'!S12*10^5</f>
        <v>3.0593576572662808</v>
      </c>
      <c r="AC18" s="14">
        <f>'Raw Data (NEAF)'!W14/'Population (NEAF)'!S13*10^5</f>
        <v>0</v>
      </c>
      <c r="AD18" s="14">
        <f>'Raw Data (NEAF)'!W15/'Population (NEAF)'!S14*10^5</f>
        <v>20.812087660513228</v>
      </c>
      <c r="AE18" s="14">
        <f>'Raw Data (NEAF)'!W16/'Population (NEAF)'!S15*10^5</f>
        <v>5.0295485980133288</v>
      </c>
      <c r="AF18" s="14">
        <f>'Raw Data (NEAF)'!W17/'Population (NEAF)'!S16*10^5</f>
        <v>0</v>
      </c>
      <c r="AG18" s="14">
        <f>'Raw Data (NEAF)'!W18/'Population (NEAF)'!S17*10^5</f>
        <v>0</v>
      </c>
      <c r="AH18" s="14">
        <f>'Raw Data (NEAF)'!W19/'Population (NEAF)'!S18*10^5</f>
        <v>0</v>
      </c>
      <c r="AI18" s="14">
        <f>'Raw Data (NEAF)'!W20/'Population (NEAF)'!S19*10^5</f>
        <v>2.2236453552495821</v>
      </c>
      <c r="AJ18" s="14">
        <f>'Raw Data (NEAF)'!W21/'Population (NEAF)'!S20*10^5</f>
        <v>0</v>
      </c>
      <c r="AK18" s="14">
        <f>'Raw Data (NEAF)'!W22/'Population (NEAF)'!S21*10^5</f>
        <v>2.048349403180628</v>
      </c>
      <c r="AL18" s="14">
        <f>'Raw Data (NEAF)'!W23/'Population (NEAF)'!S22*10^5</f>
        <v>0</v>
      </c>
      <c r="AM18" s="14">
        <f>'Raw Data (NEAF)'!W24/'Population (NEAF)'!S23*10^5</f>
        <v>1.8898451589386234</v>
      </c>
      <c r="AN18" s="14">
        <f>'Raw Data (NEAF)'!W25/'Population (NEAF)'!S24*10^5</f>
        <v>0</v>
      </c>
      <c r="AO18" s="14">
        <f>'Raw Data (NEAF)'!W26/'Population (NEAF)'!S25*10^5</f>
        <v>1.7397664328768534</v>
      </c>
      <c r="AP18" s="14">
        <f>'Raw Data (NEAF)'!W27/'Population (NEAF)'!S26*10^5</f>
        <v>1.6769301499564597</v>
      </c>
      <c r="AQ18" s="14">
        <f>'Raw Data (NEAF)'!W28/'Population (NEAF)'!S27*10^5</f>
        <v>3.2434586088948731</v>
      </c>
      <c r="AR18" s="14">
        <f>'Raw Data (NEAF)'!W29/'Population (NEAF)'!S28*10^5</f>
        <v>1.5579632111291912</v>
      </c>
      <c r="AS18" s="14">
        <f>'Raw Data (NEAF)'!W30/'Population (NEAF)'!S29*10^5</f>
        <v>1.501903723045108</v>
      </c>
      <c r="AT18" s="14">
        <f>'Raw Data (NEAF)'!W31/'Population (NEAF)'!S30*10^5</f>
        <v>1.4498435328859307</v>
      </c>
      <c r="AU18" s="14">
        <f>'Raw Data (NEAF)'!W32/'Population (NEAF)'!S31*10^5</f>
        <v>2.8048484610497701</v>
      </c>
      <c r="AV18" s="14">
        <f>'Raw Data (NEAF)'!W33/'Population (NEAF)'!S32*10^5</f>
        <v>4.086495861128884</v>
      </c>
      <c r="AW18" s="14">
        <f>'Raw Data (NEAF)'!W34/'Population (NEAF)'!S33*10^5</f>
        <v>2.6559440891897896</v>
      </c>
      <c r="AX18" s="14">
        <f>'Raw Data (NEAF)'!W35/'Population (NEAF)'!S34*10^5</f>
        <v>7.7100199805167806</v>
      </c>
      <c r="AY18" s="14">
        <f>'Raw Data (NEAF)'!W36/'Population (NEAF)'!S35*10^5</f>
        <v>9.7694065903684173</v>
      </c>
      <c r="AZ18" s="14">
        <f>'Raw Data (NEAF)'!W37/'Population (NEAF)'!S36*10^5</f>
        <v>4.5976689128961281</v>
      </c>
      <c r="BA18" s="14">
        <f>'Raw Data (NEAF)'!W38/'Population (NEAF)'!S37*10^5</f>
        <v>2.1484358634961196</v>
      </c>
      <c r="BB18" s="14">
        <f>'Raw Data (NEAF)'!W39/'Population (NEAF)'!S38*10^5</f>
        <v>3.0002466202721867</v>
      </c>
      <c r="BC18" s="14">
        <f>'Raw Data (NEAF)'!W40/'Population (NEAF)'!S39*10^5</f>
        <v>2.7821284599592824</v>
      </c>
      <c r="BD18" s="14">
        <f>'Raw Data (NEAF)'!W41/'Population (NEAF)'!S40*10^5</f>
        <v>3.4259278847319155</v>
      </c>
      <c r="BE18" s="14">
        <f>'Raw Data (NEAF)'!W42/'Population (NEAF)'!S41*10^5</f>
        <v>4.9066682193545654</v>
      </c>
      <c r="BF18" s="14">
        <f>'Raw Data (NEAF)'!W43/'Population (NEAF)'!S42*10^5</f>
        <v>3.983067502080555</v>
      </c>
      <c r="BG18" s="14">
        <f>'Raw Data (NEAF)'!W44/'Population (NEAF)'!S43*10^5</f>
        <v>6.1824208273392829</v>
      </c>
      <c r="BH18" s="14">
        <f>'Raw Data (NEAF)'!W45/'Population (NEAF)'!S44*10^5</f>
        <v>5.1935229053279395</v>
      </c>
      <c r="BI18" s="14">
        <f>'Raw Data (NEAF)'!W46/'Population (NEAF)'!S45*10^5</f>
        <v>5.6585353984535507</v>
      </c>
      <c r="BJ18" s="14">
        <f>'Raw Data (NEAF)'!W47/'Population (NEAF)'!S46*10^5</f>
        <v>9.457089436167653</v>
      </c>
      <c r="BK18" s="14">
        <f>'Raw Data (NEAF)'!W48/'Population (NEAF)'!S47*10^5</f>
        <v>6.3604868240289258</v>
      </c>
      <c r="BL18" s="14">
        <f>'Raw Data (NEAF)'!W49/'Population (NEAF)'!S48*10^5</f>
        <v>2.4190112025618293</v>
      </c>
      <c r="BM18" s="14">
        <f>'Raw Data (NEAF)'!W50/'Population (NEAF)'!S49*10^5</f>
        <v>5.2431358613015799</v>
      </c>
      <c r="BN18" s="14">
        <f>'Raw Data (NEAF)'!W51/'Population (NEAF)'!S50*10^5</f>
        <v>6.2158969756892324</v>
      </c>
      <c r="BO18" s="14">
        <f>'Raw Data (NEAF)'!W52/'Population (NEAF)'!S51*10^5</f>
        <v>7.0337227508846381</v>
      </c>
      <c r="BP18" s="14">
        <f>'Raw Data (NEAF)'!W53/'Population (NEAF)'!S52*10^5</f>
        <v>6.8148333760134117</v>
      </c>
      <c r="BQ18" s="14">
        <f>'Raw Data (NEAF)'!W54/'Population (NEAF)'!S53*10^5</f>
        <v>6.1304373147458469</v>
      </c>
      <c r="BR18" s="14">
        <f>'Raw Data (NEAF)'!W55/'Population (NEAF)'!S54*10^5</f>
        <v>6.8533831750520013</v>
      </c>
      <c r="BS18" s="14">
        <f>'Raw Data (NEAF)'!W56/'Population (NEAF)'!S55*10^5</f>
        <v>9.1872330534595896</v>
      </c>
      <c r="BT18" s="14">
        <f>'Raw Data (NEAF)'!W57/'Population (NEAF)'!S56*10^5</f>
        <v>9.974254281383601</v>
      </c>
      <c r="BU18" s="14">
        <f>'Raw Data (NEAF)'!W58/'Population (NEAF)'!S57*10^5</f>
        <v>7.531974487026508</v>
      </c>
      <c r="BV18" s="14">
        <f>'Raw Data (NEAF)'!W59/'Population (NEAF)'!S58*10^5</f>
        <v>9.244519015111452</v>
      </c>
      <c r="BW18" s="14">
        <f>'Raw Data (NEAF)'!W60/'Population (NEAF)'!S59*10^5</f>
        <v>4.6515484365157258</v>
      </c>
      <c r="BX18" s="14">
        <f>'Raw Data (NEAF)'!W61/'Population (NEAF)'!S60*10^5</f>
        <v>11.62483986783082</v>
      </c>
      <c r="BY18" s="14">
        <f>'Raw Data (NEAF)'!W62/'Population (NEAF)'!S61*10^5</f>
        <v>13.476624576132838</v>
      </c>
      <c r="BZ18" s="14">
        <f>'Raw Data (NEAF)'!W63/'Population (NEAF)'!S62*10^5</f>
        <v>11.718184481082748</v>
      </c>
      <c r="CA18" s="14">
        <f>'Raw Data (NEAF)'!W64/'Population (NEAF)'!S63*10^5</f>
        <v>10.326236799197032</v>
      </c>
      <c r="CB18" s="14">
        <f>'Raw Data (NEAF)'!W65/'Population (NEAF)'!S64*10^5</f>
        <v>9.3072312034233331</v>
      </c>
      <c r="CC18" s="14">
        <f>'Raw Data (NEAF)'!W66/'Population (NEAF)'!S65*10^5</f>
        <v>10.58197427380961</v>
      </c>
      <c r="CD18" s="14">
        <f>'Raw Data (NEAF)'!W67/'Population (NEAF)'!S66*10^5</f>
        <v>13.50418210708761</v>
      </c>
      <c r="CE18" s="14">
        <f>'Raw Data (NEAF)'!W68/'Population (NEAF)'!S67*10^5</f>
        <v>11.407482378291597</v>
      </c>
      <c r="CF18" s="14">
        <f>'Raw Data (NEAF)'!W69/'Population (NEAF)'!S68*10^5</f>
        <v>14.495632953624876</v>
      </c>
      <c r="CG18" s="14">
        <f>'Raw Data (NEAF)'!W70/'Population (NEAF)'!S69*10^5</f>
        <v>9.8372339250890395</v>
      </c>
      <c r="CH18" s="14">
        <f>'Raw Data (NEAF)'!W71/'Population (NEAF)'!S70*10^5</f>
        <v>9.8779828500488005</v>
      </c>
      <c r="CI18" s="14">
        <f>'Raw Data (NEAF)'!W72/'Population (NEAF)'!S71*10^5</f>
        <v>13.728313726014857</v>
      </c>
      <c r="CJ18" s="14">
        <f>'Raw Data (NEAF)'!W73/'Population (NEAF)'!S72*10^5</f>
        <v>12.878444866362109</v>
      </c>
      <c r="CK18" s="36">
        <f>'Raw Data (NEAF)'!W74/'Population (NEAF)'!S73*10^5</f>
        <v>13.498241258565427</v>
      </c>
      <c r="CL18" s="36">
        <f>'Raw Data (NEAF)'!W75/'Population (NEAF)'!S74*10^5</f>
        <v>14.463978119945827</v>
      </c>
      <c r="CM18" s="36">
        <f>'Raw Data (NEAF)'!W76/'Population (NEAF)'!S75*10^5</f>
        <v>16.276504220265021</v>
      </c>
      <c r="CN18" s="36">
        <f>'Raw Data (NEAF)'!W77/'Population (NEAF)'!S76*10^5</f>
        <v>16.59521504632831</v>
      </c>
      <c r="CO18" s="36">
        <f>'Raw Data (NEAF)'!W78/'Population (NEAF)'!S77*10^5</f>
        <v>17.725846712705305</v>
      </c>
      <c r="CP18" s="36">
        <f>'Raw Data (NEAF)'!W79/'Population (NEAF)'!S78*10^5</f>
        <v>17.413239709716589</v>
      </c>
      <c r="CT18" s="7"/>
      <c r="CY18" s="7"/>
      <c r="DD18" s="7"/>
      <c r="DI18" s="7"/>
      <c r="DN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4" customFormat="1" ht="17.100000000000001" customHeight="1">
      <c r="A19" s="34">
        <v>82.5</v>
      </c>
      <c r="V19" s="14">
        <f>'Raw Data (NEAF)'!X12/'Population (NEAF)'!T11*10^5</f>
        <v>0</v>
      </c>
      <c r="W19" s="14">
        <f>'Raw Data (NEAF)'!X13/'Population (NEAF)'!T12*10^5</f>
        <v>5.0744420650949431</v>
      </c>
      <c r="X19" s="14">
        <f>'Raw Data (NEAF)'!X14/'Population (NEAF)'!T13*10^5</f>
        <v>0</v>
      </c>
      <c r="Y19" s="14">
        <f>'Raw Data (NEAF)'!X15/'Population (NEAF)'!T14*10^5</f>
        <v>0</v>
      </c>
      <c r="Z19" s="14">
        <f>'Raw Data (NEAF)'!X16/'Population (NEAF)'!T15*10^5</f>
        <v>0</v>
      </c>
      <c r="AA19" s="14">
        <f>'Raw Data (NEAF)'!X17/'Population (NEAF)'!T16*10^5</f>
        <v>0</v>
      </c>
      <c r="AB19" s="14">
        <f>'Raw Data (NEAF)'!X18/'Population (NEAF)'!T17*10^5</f>
        <v>0</v>
      </c>
      <c r="AC19" s="14">
        <f>'Raw Data (NEAF)'!X19/'Population (NEAF)'!T18*10^5</f>
        <v>0</v>
      </c>
      <c r="AD19" s="14">
        <f>'Raw Data (NEAF)'!X20/'Population (NEAF)'!T19*10^5</f>
        <v>4.1355808836909231</v>
      </c>
      <c r="AE19" s="14">
        <f>'Raw Data (NEAF)'!X21/'Population (NEAF)'!T20*10^5</f>
        <v>0</v>
      </c>
      <c r="AF19" s="14">
        <f>'Raw Data (NEAF)'!X22/'Population (NEAF)'!T21*10^5</f>
        <v>0</v>
      </c>
      <c r="AG19" s="14">
        <f>'Raw Data (NEAF)'!X23/'Population (NEAF)'!T22*10^5</f>
        <v>3.7326182234036214</v>
      </c>
      <c r="AH19" s="14">
        <f>'Raw Data (NEAF)'!X24/'Population (NEAF)'!T23*10^5</f>
        <v>0</v>
      </c>
      <c r="AI19" s="14">
        <f>'Raw Data (NEAF)'!X25/'Population (NEAF)'!T24*10^5</f>
        <v>0</v>
      </c>
      <c r="AJ19" s="14">
        <f>'Raw Data (NEAF)'!X26/'Population (NEAF)'!T25*10^5</f>
        <v>0</v>
      </c>
      <c r="AK19" s="14">
        <f>'Raw Data (NEAF)'!X27/'Population (NEAF)'!T26*10^5</f>
        <v>3.1953436940435416</v>
      </c>
      <c r="AL19" s="14">
        <f>'Raw Data (NEAF)'!X28/'Population (NEAF)'!T27*10^5</f>
        <v>3.0773528647585593</v>
      </c>
      <c r="AM19" s="14">
        <f>'Raw Data (NEAF)'!X29/'Population (NEAF)'!T28*10^5</f>
        <v>0</v>
      </c>
      <c r="AN19" s="14">
        <f>'Raw Data (NEAF)'!X30/'Population (NEAF)'!T29*10^5</f>
        <v>0</v>
      </c>
      <c r="AO19" s="14">
        <f>'Raw Data (NEAF)'!X31/'Population (NEAF)'!T30*10^5</f>
        <v>0</v>
      </c>
      <c r="AP19" s="14">
        <f>'Raw Data (NEAF)'!X32/'Population (NEAF)'!T31*10^5</f>
        <v>2.649156098079176</v>
      </c>
      <c r="AQ19" s="14">
        <f>'Raw Data (NEAF)'!X33/'Population (NEAF)'!T32*10^5</f>
        <v>2.5354847428473337</v>
      </c>
      <c r="AR19" s="14">
        <f>'Raw Data (NEAF)'!X34/'Population (NEAF)'!T33*10^5</f>
        <v>2.4470794596065488</v>
      </c>
      <c r="AS19" s="14">
        <f>'Raw Data (NEAF)'!X35/'Population (NEAF)'!T34*10^5</f>
        <v>0</v>
      </c>
      <c r="AT19" s="14">
        <f>'Raw Data (NEAF)'!X36/'Population (NEAF)'!T35*10^5</f>
        <v>6.7385429607944829</v>
      </c>
      <c r="AU19" s="14">
        <f>'Raw Data (NEAF)'!X37/'Population (NEAF)'!T36*10^5</f>
        <v>6.4414921415943036</v>
      </c>
      <c r="AV19" s="14">
        <f>'Raw Data (NEAF)'!X38/'Population (NEAF)'!T37*10^5</f>
        <v>8.2793074028185245</v>
      </c>
      <c r="AW19" s="14">
        <f>'Raw Data (NEAF)'!X39/'Population (NEAF)'!T38*10^5</f>
        <v>5.9867919396228038</v>
      </c>
      <c r="AX19" s="14">
        <f>'Raw Data (NEAF)'!X40/'Population (NEAF)'!T39*10^5</f>
        <v>3.8382050710749218</v>
      </c>
      <c r="AY19" s="14">
        <f>'Raw Data (NEAF)'!X41/'Population (NEAF)'!T40*10^5</f>
        <v>1.7751678865028662</v>
      </c>
      <c r="AZ19" s="14">
        <f>'Raw Data (NEAF)'!X42/'Population (NEAF)'!T41*10^5</f>
        <v>8.2238979236631486</v>
      </c>
      <c r="BA19" s="14">
        <f>'Raw Data (NEAF)'!X43/'Population (NEAF)'!T42*10^5</f>
        <v>7.5842818489022958</v>
      </c>
      <c r="BB19" s="14">
        <f>'Raw Data (NEAF)'!X44/'Population (NEAF)'!T43*10^5</f>
        <v>4.2209260852528585</v>
      </c>
      <c r="BC19" s="14">
        <f>'Raw Data (NEAF)'!X45/'Population (NEAF)'!T44*10^5</f>
        <v>2.6187693748015466</v>
      </c>
      <c r="BD19" s="14">
        <f>'Raw Data (NEAF)'!X46/'Population (NEAF)'!T45*10^5</f>
        <v>7.4517221550877242</v>
      </c>
      <c r="BE19" s="14">
        <f>'Raw Data (NEAF)'!X47/'Population (NEAF)'!T46*10^5</f>
        <v>4.7518133810827221</v>
      </c>
      <c r="BF19" s="14">
        <f>'Raw Data (NEAF)'!X48/'Population (NEAF)'!T47*10^5</f>
        <v>8.0852041918318651</v>
      </c>
      <c r="BG19" s="14">
        <f>'Raw Data (NEAF)'!X49/'Population (NEAF)'!T48*10^5</f>
        <v>10.045685545486306</v>
      </c>
      <c r="BH19" s="14">
        <f>'Raw Data (NEAF)'!X50/'Population (NEAF)'!T49*10^5</f>
        <v>10.469686906107011</v>
      </c>
      <c r="BI19" s="14">
        <f>'Raw Data (NEAF)'!X51/'Population (NEAF)'!T50*10^5</f>
        <v>8.7570462599725722</v>
      </c>
      <c r="BJ19" s="14">
        <f>'Raw Data (NEAF)'!X52/'Population (NEAF)'!T51*10^5</f>
        <v>3.7460647589707015</v>
      </c>
      <c r="BK19" s="14">
        <f>'Raw Data (NEAF)'!X53/'Population (NEAF)'!T52*10^5</f>
        <v>3.5584374154037102</v>
      </c>
      <c r="BL19" s="14">
        <f>'Raw Data (NEAF)'!X54/'Population (NEAF)'!T53*10^5</f>
        <v>11.786396814305318</v>
      </c>
      <c r="BM19" s="14">
        <f>'Raw Data (NEAF)'!X55/'Population (NEAF)'!T54*10^5</f>
        <v>6.453471398900442</v>
      </c>
      <c r="BN19" s="14">
        <f>'Raw Data (NEAF)'!X56/'Population (NEAF)'!T55*10^5</f>
        <v>9.2322627268088056</v>
      </c>
      <c r="BO19" s="14">
        <f>'Raw Data (NEAF)'!X57/'Population (NEAF)'!T56*10^5</f>
        <v>10.977180563862639</v>
      </c>
      <c r="BP19" s="14">
        <f>'Raw Data (NEAF)'!X58/'Population (NEAF)'!T57*10^5</f>
        <v>18.205368034818747</v>
      </c>
      <c r="BQ19" s="14">
        <f>'Raw Data (NEAF)'!X59/'Population (NEAF)'!T58*10^5</f>
        <v>10.081939281184615</v>
      </c>
      <c r="BR19" s="14">
        <f>'Raw Data (NEAF)'!X60/'Population (NEAF)'!T59*10^5</f>
        <v>8.3014371895062915</v>
      </c>
      <c r="BS19" s="14">
        <f>'Raw Data (NEAF)'!X61/'Population (NEAF)'!T60*10^5</f>
        <v>10.970222975267085</v>
      </c>
      <c r="BT19" s="14">
        <f>'Raw Data (NEAF)'!X62/'Population (NEAF)'!T61*10^5</f>
        <v>10.545379492177878</v>
      </c>
      <c r="BU19" s="14">
        <f>'Raw Data (NEAF)'!X63/'Population (NEAF)'!T62*10^5</f>
        <v>13.484272534452737</v>
      </c>
      <c r="BV19" s="14">
        <f>'Raw Data (NEAF)'!X64/'Population (NEAF)'!T63*10^5</f>
        <v>14.043400047585521</v>
      </c>
      <c r="BW19" s="14">
        <f>'Raw Data (NEAF)'!X65/'Population (NEAF)'!T64*10^5</f>
        <v>9.8315549344082633</v>
      </c>
      <c r="BX19" s="14">
        <f>'Raw Data (NEAF)'!X66/'Population (NEAF)'!T65*10^5</f>
        <v>12.535836194930447</v>
      </c>
      <c r="BY19" s="14">
        <f>'Raw Data (NEAF)'!X67/'Population (NEAF)'!T66*10^5</f>
        <v>16.987988812390086</v>
      </c>
      <c r="BZ19" s="14">
        <f>'Raw Data (NEAF)'!X68/'Population (NEAF)'!T67*10^5</f>
        <v>13.083456753942047</v>
      </c>
      <c r="CA19" s="14">
        <f>'Raw Data (NEAF)'!X69/'Population (NEAF)'!T68*10^5</f>
        <v>12.997622958857772</v>
      </c>
      <c r="CB19" s="14">
        <f>'Raw Data (NEAF)'!X70/'Population (NEAF)'!T69*10^5</f>
        <v>11.966979513428596</v>
      </c>
      <c r="CC19" s="14">
        <f>'Raw Data (NEAF)'!X71/'Population (NEAF)'!T70*10^5</f>
        <v>16.902774376037172</v>
      </c>
      <c r="CD19" s="14">
        <f>'Raw Data (NEAF)'!X72/'Population (NEAF)'!T71*10^5</f>
        <v>12.074699387699782</v>
      </c>
      <c r="CE19" s="14">
        <f>'Raw Data (NEAF)'!X73/'Population (NEAF)'!T72*10^5</f>
        <v>20.362997335756333</v>
      </c>
      <c r="CF19" s="36">
        <f>'Raw Data (NEAF)'!X74/'Population (NEAF)'!T73*10^5</f>
        <v>21.820702284328028</v>
      </c>
      <c r="CG19" s="36">
        <f>'Raw Data (NEAF)'!X75/'Population (NEAF)'!T74*10^5</f>
        <v>23.372725259765289</v>
      </c>
      <c r="CH19" s="36">
        <f>'Raw Data (NEAF)'!X76/'Population (NEAF)'!T75*10^5</f>
        <v>18.615040953090098</v>
      </c>
      <c r="CI19" s="36">
        <f>'Raw Data (NEAF)'!X77/'Population (NEAF)'!T76*10^5</f>
        <v>22.854044003718624</v>
      </c>
      <c r="CJ19" s="36">
        <f>'Raw Data (NEAF)'!X78/'Population (NEAF)'!T77*10^5</f>
        <v>19.853920958486214</v>
      </c>
      <c r="CK19" s="36">
        <f>'Raw Data (NEAF)'!X79/'Population (NEAF)'!T78*10^5</f>
        <v>21.248438985293845</v>
      </c>
      <c r="CO19" s="7"/>
      <c r="CT19" s="7"/>
      <c r="CY19" s="7"/>
      <c r="DD19" s="7"/>
      <c r="DI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14" customFormat="1" ht="17.100000000000001" customHeight="1">
      <c r="A20" s="34">
        <v>87.5</v>
      </c>
      <c r="Q20" s="14">
        <f>'Raw Data (NEAF)'!Y12/'Population (NEAF)'!U11*10^5</f>
        <v>0</v>
      </c>
      <c r="R20" s="14">
        <f>'Raw Data (NEAF)'!Y13/'Population (NEAF)'!U12*10^5</f>
        <v>0</v>
      </c>
      <c r="S20" s="14">
        <f>'Raw Data (NEAF)'!Y14/'Population (NEAF)'!U13*10^5</f>
        <v>0</v>
      </c>
      <c r="T20" s="14">
        <f>'Raw Data (NEAF)'!Y15/'Population (NEAF)'!U14*10^5</f>
        <v>9.029834573430616</v>
      </c>
      <c r="U20" s="14">
        <f>'Raw Data (NEAF)'!Y16/'Population (NEAF)'!U15*10^5</f>
        <v>0</v>
      </c>
      <c r="V20" s="14">
        <f>'Raw Data (NEAF)'!Y17/'Population (NEAF)'!U16*10^5</f>
        <v>0</v>
      </c>
      <c r="W20" s="14">
        <f>'Raw Data (NEAF)'!Y18/'Population (NEAF)'!U17*10^5</f>
        <v>0</v>
      </c>
      <c r="X20" s="14">
        <f>'Raw Data (NEAF)'!Y19/'Population (NEAF)'!U18*10^5</f>
        <v>0</v>
      </c>
      <c r="Y20" s="14">
        <f>'Raw Data (NEAF)'!Y20/'Population (NEAF)'!U19*10^5</f>
        <v>0</v>
      </c>
      <c r="Z20" s="14">
        <f>'Raw Data (NEAF)'!Y21/'Population (NEAF)'!U20*10^5</f>
        <v>0</v>
      </c>
      <c r="AA20" s="14">
        <f>'Raw Data (NEAF)'!Y22/'Population (NEAF)'!U21*10^5</f>
        <v>7.3868146097896714</v>
      </c>
      <c r="AB20" s="14">
        <f>'Raw Data (NEAF)'!Y23/'Population (NEAF)'!U22*10^5</f>
        <v>0</v>
      </c>
      <c r="AC20" s="14">
        <f>'Raw Data (NEAF)'!Y24/'Population (NEAF)'!U23*10^5</f>
        <v>14.467692016112668</v>
      </c>
      <c r="AD20" s="14">
        <f>'Raw Data (NEAF)'!Y25/'Population (NEAF)'!U24*10^5</f>
        <v>0</v>
      </c>
      <c r="AE20" s="14">
        <f>'Raw Data (NEAF)'!Y26/'Population (NEAF)'!U25*10^5</f>
        <v>0</v>
      </c>
      <c r="AF20" s="14">
        <f>'Raw Data (NEAF)'!Y27/'Population (NEAF)'!U26*10^5</f>
        <v>6.8461217747064556</v>
      </c>
      <c r="AG20" s="14">
        <f>'Raw Data (NEAF)'!Y28/'Population (NEAF)'!U27*10^5</f>
        <v>0</v>
      </c>
      <c r="AH20" s="14">
        <f>'Raw Data (NEAF)'!Y29/'Population (NEAF)'!U28*10^5</f>
        <v>0</v>
      </c>
      <c r="AI20" s="14">
        <f>'Raw Data (NEAF)'!Y30/'Population (NEAF)'!U29*10^5</f>
        <v>6.4111954860054814</v>
      </c>
      <c r="AJ20" s="14">
        <f>'Raw Data (NEAF)'!Y31/'Population (NEAF)'!U30*10^5</f>
        <v>0</v>
      </c>
      <c r="AK20" s="14">
        <f>'Raw Data (NEAF)'!Y32/'Population (NEAF)'!U31*10^5</f>
        <v>11.992960132402279</v>
      </c>
      <c r="AL20" s="14">
        <f>'Raw Data (NEAF)'!Y33/'Population (NEAF)'!U32*10^5</f>
        <v>5.7572081685572378</v>
      </c>
      <c r="AM20" s="14">
        <f>'Raw Data (NEAF)'!Y34/'Population (NEAF)'!U33*10^5</f>
        <v>16.630642846412133</v>
      </c>
      <c r="AN20" s="14">
        <f>'Raw Data (NEAF)'!Y35/'Population (NEAF)'!U34*10^5</f>
        <v>0</v>
      </c>
      <c r="AO20" s="14">
        <f>'Raw Data (NEAF)'!Y36/'Population (NEAF)'!U35*10^5</f>
        <v>0</v>
      </c>
      <c r="AP20" s="14">
        <f>'Raw Data (NEAF)'!Y37/'Population (NEAF)'!U36*10^5</f>
        <v>4.9447425025341811</v>
      </c>
      <c r="AQ20" s="14">
        <f>'Raw Data (NEAF)'!Y38/'Population (NEAF)'!U37*10^5</f>
        <v>9.4309327994167891</v>
      </c>
      <c r="AR20" s="14">
        <f>'Raw Data (NEAF)'!Y39/'Population (NEAF)'!U38*10^5</f>
        <v>4.4929301497628407</v>
      </c>
      <c r="AS20" s="14">
        <f>'Raw Data (NEAF)'!Y40/'Population (NEAF)'!U39*10^5</f>
        <v>8.5095012836582686</v>
      </c>
      <c r="AT20" s="14">
        <f>'Raw Data (NEAF)'!Y41/'Population (NEAF)'!U40*10^5</f>
        <v>7.739611603070923</v>
      </c>
      <c r="AU20" s="14">
        <f>'Raw Data (NEAF)'!Y42/'Population (NEAF)'!U41*10^5</f>
        <v>7.2855923040831385</v>
      </c>
      <c r="AV20" s="14">
        <f>'Raw Data (NEAF)'!Y43/'Population (NEAF)'!U42*10^5</f>
        <v>6.9653550206627255</v>
      </c>
      <c r="AW20" s="14">
        <f>'Raw Data (NEAF)'!Y44/'Population (NEAF)'!U43*10^5</f>
        <v>6.7195133997176457</v>
      </c>
      <c r="AX20" s="14">
        <f>'Raw Data (NEAF)'!Y45/'Population (NEAF)'!U44*10^5</f>
        <v>3.2374592161075251</v>
      </c>
      <c r="AY20" s="14">
        <f>'Raw Data (NEAF)'!Y46/'Population (NEAF)'!U45*10^5</f>
        <v>6.0403033198715113</v>
      </c>
      <c r="AZ20" s="14">
        <f>'Raw Data (NEAF)'!Y47/'Population (NEAF)'!U46*10^5</f>
        <v>5.6009716565629812</v>
      </c>
      <c r="BA20" s="14">
        <f>'Raw Data (NEAF)'!Y48/'Population (NEAF)'!U47*10^5</f>
        <v>5.1816988614253097</v>
      </c>
      <c r="BB20" s="14">
        <f>'Raw Data (NEAF)'!Y49/'Population (NEAF)'!U48*10^5</f>
        <v>7.2420508232642673</v>
      </c>
      <c r="BC20" s="14">
        <f>'Raw Data (NEAF)'!Y50/'Population (NEAF)'!U49*10^5</f>
        <v>11.16263535532566</v>
      </c>
      <c r="BD20" s="14">
        <f>'Raw Data (NEAF)'!Y51/'Population (NEAF)'!U50*10^5</f>
        <v>10.626843491674718</v>
      </c>
      <c r="BE20" s="14">
        <f>'Raw Data (NEAF)'!Y52/'Population (NEAF)'!U51*10^5</f>
        <v>6.0899473036859808</v>
      </c>
      <c r="BF20" s="14">
        <f>'Raw Data (NEAF)'!Y53/'Population (NEAF)'!U52*10^5</f>
        <v>11.805755187596402</v>
      </c>
      <c r="BG20" s="14">
        <f>'Raw Data (NEAF)'!Y54/'Population (NEAF)'!U53*10^5</f>
        <v>15.024444771643465</v>
      </c>
      <c r="BH20" s="14">
        <f>'Raw Data (NEAF)'!Y55/'Population (NEAF)'!U54*10^5</f>
        <v>5.2911965952913649</v>
      </c>
      <c r="BI20" s="14">
        <f>'Raw Data (NEAF)'!Y56/'Population (NEAF)'!U55*10^5</f>
        <v>6.5668106494624974</v>
      </c>
      <c r="BJ20" s="14">
        <f>'Raw Data (NEAF)'!Y57/'Population (NEAF)'!U56*10^5</f>
        <v>7.8589364909911437</v>
      </c>
      <c r="BK20" s="14">
        <f>'Raw Data (NEAF)'!Y58/'Population (NEAF)'!U57*10^5</f>
        <v>10.248714335389177</v>
      </c>
      <c r="BL20" s="14">
        <f>'Raw Data (NEAF)'!Y59/'Population (NEAF)'!U58*10^5</f>
        <v>12.341226690508087</v>
      </c>
      <c r="BM20" s="14">
        <f>'Raw Data (NEAF)'!Y60/'Population (NEAF)'!U59*10^5</f>
        <v>6.476251908065719</v>
      </c>
      <c r="BN20" s="14">
        <f>'Raw Data (NEAF)'!Y61/'Population (NEAF)'!U60*10^5</f>
        <v>9.8509283638026659</v>
      </c>
      <c r="BO20" s="14">
        <f>'Raw Data (NEAF)'!Y62/'Population (NEAF)'!U61*10^5</f>
        <v>10.561955905242355</v>
      </c>
      <c r="BP20" s="14">
        <f>'Raw Data (NEAF)'!Y63/'Population (NEAF)'!U62*10^5</f>
        <v>10.20381670362527</v>
      </c>
      <c r="BQ20" s="14">
        <f>'Raw Data (NEAF)'!Y64/'Population (NEAF)'!U63*10^5</f>
        <v>5.4912777093991672</v>
      </c>
      <c r="BR20" s="14">
        <f>'Raw Data (NEAF)'!Y65/'Population (NEAF)'!U64*10^5</f>
        <v>15.858545160326191</v>
      </c>
      <c r="BS20" s="14">
        <f>'Raw Data (NEAF)'!Y66/'Population (NEAF)'!U65*10^5</f>
        <v>18.208575591687662</v>
      </c>
      <c r="BT20" s="14">
        <f>'Raw Data (NEAF)'!Y67/'Population (NEAF)'!U66*10^5</f>
        <v>9.4920761572051067</v>
      </c>
      <c r="BU20" s="14">
        <f>'Raw Data (NEAF)'!Y68/'Population (NEAF)'!U67*10^5</f>
        <v>16.235716628296256</v>
      </c>
      <c r="BV20" s="14">
        <f>'Raw Data (NEAF)'!Y69/'Population (NEAF)'!U68*10^5</f>
        <v>9.4707144844762929</v>
      </c>
      <c r="BW20" s="14">
        <f>'Raw Data (NEAF)'!Y70/'Population (NEAF)'!U69*10^5</f>
        <v>13.164174784368761</v>
      </c>
      <c r="BX20" s="14">
        <f>'Raw Data (NEAF)'!Y71/'Population (NEAF)'!U70*10^5</f>
        <v>16.523667439003866</v>
      </c>
      <c r="BY20" s="14">
        <f>'Raw Data (NEAF)'!Y72/'Population (NEAF)'!U71*10^5</f>
        <v>12.697826535439859</v>
      </c>
      <c r="BZ20" s="14">
        <f>'Raw Data (NEAF)'!Y73/'Population (NEAF)'!U72*10^5</f>
        <v>21.253266892787259</v>
      </c>
      <c r="CA20" s="36">
        <f>'Raw Data (NEAF)'!Y74/'Population (NEAF)'!U73*10^5</f>
        <v>22.188762976464062</v>
      </c>
      <c r="CB20" s="36">
        <f>'Raw Data (NEAF)'!Y75/'Population (NEAF)'!U74*10^5</f>
        <v>13.06657033273637</v>
      </c>
      <c r="CC20" s="36">
        <f>'Raw Data (NEAF)'!Y76/'Population (NEAF)'!U75*10^5</f>
        <v>24.109275290253073</v>
      </c>
      <c r="CD20" s="36">
        <f>'Raw Data (NEAF)'!Y77/'Population (NEAF)'!U76*10^5</f>
        <v>27.138833470249971</v>
      </c>
      <c r="CE20" s="36">
        <f>'Raw Data (NEAF)'!Y78/'Population (NEAF)'!U77*10^5</f>
        <v>25.494847916150281</v>
      </c>
      <c r="CF20" s="36">
        <f>'Raw Data (NEAF)'!Y79/'Population (NEAF)'!U78*10^5</f>
        <v>19.397701372387374</v>
      </c>
      <c r="CJ20" s="7"/>
      <c r="CO20" s="7"/>
      <c r="CT20" s="7"/>
      <c r="CY20" s="7"/>
      <c r="DD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4" customFormat="1" ht="17.100000000000001" customHeight="1">
      <c r="A21" s="34">
        <v>92.5</v>
      </c>
      <c r="L21" s="14">
        <f>'Raw Data (NEAF)'!Z12/'Population (NEAF)'!V11*10^5</f>
        <v>22.158700613796011</v>
      </c>
      <c r="M21" s="14">
        <f>'Raw Data (NEAF)'!Z13/'Population (NEAF)'!V12*10^5</f>
        <v>0</v>
      </c>
      <c r="N21" s="14">
        <f>'Raw Data (NEAF)'!Z14/'Population (NEAF)'!V13*10^5</f>
        <v>0</v>
      </c>
      <c r="O21" s="14">
        <f>'Raw Data (NEAF)'!Z15/'Population (NEAF)'!V14*10^5</f>
        <v>0</v>
      </c>
      <c r="P21" s="14">
        <f>'Raw Data (NEAF)'!Z16/'Population (NEAF)'!V15*10^5</f>
        <v>0</v>
      </c>
      <c r="Q21" s="14">
        <f>'Raw Data (NEAF)'!Z17/'Population (NEAF)'!V16*10^5</f>
        <v>0</v>
      </c>
      <c r="R21" s="14">
        <f>'Raw Data (NEAF)'!Z18/'Population (NEAF)'!V17*10^5</f>
        <v>0</v>
      </c>
      <c r="S21" s="14">
        <f>'Raw Data (NEAF)'!Z19/'Population (NEAF)'!V18*10^5</f>
        <v>0</v>
      </c>
      <c r="T21" s="14">
        <f>'Raw Data (NEAF)'!Z20/'Population (NEAF)'!V19*10^5</f>
        <v>0</v>
      </c>
      <c r="U21" s="14">
        <f>'Raw Data (NEAF)'!Z21/'Population (NEAF)'!V20*10^5</f>
        <v>0</v>
      </c>
      <c r="V21" s="14">
        <f>'Raw Data (NEAF)'!Z22/'Population (NEAF)'!V21*10^5</f>
        <v>0</v>
      </c>
      <c r="W21" s="14">
        <f>'Raw Data (NEAF)'!Z23/'Population (NEAF)'!V22*10^5</f>
        <v>0</v>
      </c>
      <c r="X21" s="14">
        <f>'Raw Data (NEAF)'!Z24/'Population (NEAF)'!V23*10^5</f>
        <v>0</v>
      </c>
      <c r="Y21" s="14">
        <f>'Raw Data (NEAF)'!Z25/'Population (NEAF)'!V24*10^5</f>
        <v>0</v>
      </c>
      <c r="Z21" s="14">
        <f>'Raw Data (NEAF)'!Z26/'Population (NEAF)'!V25*10^5</f>
        <v>0</v>
      </c>
      <c r="AA21" s="14">
        <f>'Raw Data (NEAF)'!Z27/'Population (NEAF)'!V26*10^5</f>
        <v>0</v>
      </c>
      <c r="AB21" s="14">
        <f>'Raw Data (NEAF)'!Z28/'Population (NEAF)'!V27*10^5</f>
        <v>0</v>
      </c>
      <c r="AC21" s="14">
        <f>'Raw Data (NEAF)'!Z29/'Population (NEAF)'!V28*10^5</f>
        <v>0</v>
      </c>
      <c r="AD21" s="14">
        <f>'Raw Data (NEAF)'!Z30/'Population (NEAF)'!V29*10^5</f>
        <v>0</v>
      </c>
      <c r="AE21" s="14">
        <f>'Raw Data (NEAF)'!Z31/'Population (NEAF)'!V30*10^5</f>
        <v>0</v>
      </c>
      <c r="AF21" s="14">
        <f>'Raw Data (NEAF)'!Z32/'Population (NEAF)'!V31*10^5</f>
        <v>0</v>
      </c>
      <c r="AG21" s="14">
        <f>'Raw Data (NEAF)'!Z33/'Population (NEAF)'!V32*10^5</f>
        <v>0</v>
      </c>
      <c r="AH21" s="14">
        <f>'Raw Data (NEAF)'!Z34/'Population (NEAF)'!V33*10^5</f>
        <v>0</v>
      </c>
      <c r="AI21" s="14">
        <f>'Raw Data (NEAF)'!Z35/'Population (NEAF)'!V34*10^5</f>
        <v>0</v>
      </c>
      <c r="AJ21" s="14">
        <f>'Raw Data (NEAF)'!Z36/'Population (NEAF)'!V35*10^5</f>
        <v>0</v>
      </c>
      <c r="AK21" s="14">
        <f>'Raw Data (NEAF)'!Z37/'Population (NEAF)'!V36*10^5</f>
        <v>0</v>
      </c>
      <c r="AL21" s="14">
        <f>'Raw Data (NEAF)'!Z38/'Population (NEAF)'!V37*10^5</f>
        <v>0</v>
      </c>
      <c r="AM21" s="14">
        <f>'Raw Data (NEAF)'!Z39/'Population (NEAF)'!V38*10^5</f>
        <v>0</v>
      </c>
      <c r="AN21" s="14">
        <f>'Raw Data (NEAF)'!Z40/'Population (NEAF)'!V39*10^5</f>
        <v>0</v>
      </c>
      <c r="AO21" s="14">
        <f>'Raw Data (NEAF)'!Z41/'Population (NEAF)'!V40*10^5</f>
        <v>0</v>
      </c>
      <c r="AP21" s="14">
        <f>'Raw Data (NEAF)'!Z42/'Population (NEAF)'!V41*10^5</f>
        <v>0</v>
      </c>
      <c r="AQ21" s="14">
        <f>'Raw Data (NEAF)'!Z43/'Population (NEAF)'!V42*10^5</f>
        <v>25.975982606482049</v>
      </c>
      <c r="AR21" s="14">
        <f>'Raw Data (NEAF)'!Z44/'Population (NEAF)'!V43*10^5</f>
        <v>0</v>
      </c>
      <c r="AS21" s="14">
        <f>'Raw Data (NEAF)'!Z45/'Population (NEAF)'!V44*10^5</f>
        <v>7.8855025036470447</v>
      </c>
      <c r="AT21" s="14">
        <f>'Raw Data (NEAF)'!Z46/'Population (NEAF)'!V45*10^5</f>
        <v>0</v>
      </c>
      <c r="AU21" s="14">
        <f>'Raw Data (NEAF)'!Z47/'Population (NEAF)'!V46*10^5</f>
        <v>0</v>
      </c>
      <c r="AV21" s="14">
        <f>'Raw Data (NEAF)'!Z48/'Population (NEAF)'!V47*10^5</f>
        <v>0</v>
      </c>
      <c r="AW21" s="14">
        <f>'Raw Data (NEAF)'!Z49/'Population (NEAF)'!V48*10^5</f>
        <v>6.8141661062015046</v>
      </c>
      <c r="AX21" s="14">
        <f>'Raw Data (NEAF)'!Z50/'Population (NEAF)'!V49*10^5</f>
        <v>0</v>
      </c>
      <c r="AY21" s="14">
        <f>'Raw Data (NEAF)'!Z51/'Population (NEAF)'!V50*10^5</f>
        <v>12.193634922570419</v>
      </c>
      <c r="AZ21" s="14">
        <f>'Raw Data (NEAF)'!Z52/'Population (NEAF)'!V51*10^5</f>
        <v>11.297998841955119</v>
      </c>
      <c r="BA21" s="14">
        <f>'Raw Data (NEAF)'!Z53/'Population (NEAF)'!V52*10^5</f>
        <v>5.2140008436253362</v>
      </c>
      <c r="BB21" s="14">
        <f>'Raw Data (NEAF)'!Z54/'Population (NEAF)'!V53*10^5</f>
        <v>0</v>
      </c>
      <c r="BC21" s="14">
        <f>'Raw Data (NEAF)'!Z55/'Population (NEAF)'!V54*10^5</f>
        <v>4.4385579302826832</v>
      </c>
      <c r="BD21" s="14">
        <f>'Raw Data (NEAF)'!Z56/'Population (NEAF)'!V55*10^5</f>
        <v>0</v>
      </c>
      <c r="BE21" s="14">
        <f>'Raw Data (NEAF)'!Z57/'Population (NEAF)'!V56*10^5</f>
        <v>7.9819129851755912</v>
      </c>
      <c r="BF21" s="14">
        <f>'Raw Data (NEAF)'!Z58/'Population (NEAF)'!V57*10^5</f>
        <v>3.8313882652240214</v>
      </c>
      <c r="BG21" s="14">
        <f>'Raw Data (NEAF)'!Z59/'Population (NEAF)'!V58*10^5</f>
        <v>7.2935603332427714</v>
      </c>
      <c r="BH21" s="14">
        <f>'Raw Data (NEAF)'!Z60/'Population (NEAF)'!V59*10^5</f>
        <v>16.863747664370948</v>
      </c>
      <c r="BI21" s="14">
        <f>'Raw Data (NEAF)'!Z61/'Population (NEAF)'!V60*10^5</f>
        <v>12.553856042421991</v>
      </c>
      <c r="BJ21" s="14">
        <f>'Raw Data (NEAF)'!Z62/'Population (NEAF)'!V61*10^5</f>
        <v>5.9321304950066294</v>
      </c>
      <c r="BK21" s="14">
        <f>'Raw Data (NEAF)'!Z63/'Population (NEAF)'!V62*10^5</f>
        <v>11.137286828849692</v>
      </c>
      <c r="BL21" s="14">
        <f>'Raw Data (NEAF)'!Z64/'Population (NEAF)'!V63*10^5</f>
        <v>21.003058832980788</v>
      </c>
      <c r="BM21" s="14">
        <f>'Raw Data (NEAF)'!Z65/'Population (NEAF)'!V64*10^5</f>
        <v>10.023266507380256</v>
      </c>
      <c r="BN21" s="14">
        <f>'Raw Data (NEAF)'!Z66/'Population (NEAF)'!V65*10^5</f>
        <v>28.587723573865677</v>
      </c>
      <c r="BO21" s="14">
        <f>'Raw Data (NEAF)'!Z67/'Population (NEAF)'!V66*10^5</f>
        <v>11.337796494716134</v>
      </c>
      <c r="BP21" s="14">
        <f>'Raw Data (NEAF)'!Z68/'Population (NEAF)'!V67*10^5</f>
        <v>6.5181428159854411</v>
      </c>
      <c r="BQ21" s="14">
        <f>'Raw Data (NEAF)'!Z69/'Population (NEAF)'!V68*10^5</f>
        <v>10.461496358039273</v>
      </c>
      <c r="BR21" s="14">
        <f>'Raw Data (NEAF)'!Z70/'Population (NEAF)'!V69*10^5</f>
        <v>8.0658804987375881</v>
      </c>
      <c r="BS21" s="14">
        <f>'Raw Data (NEAF)'!Z71/'Population (NEAF)'!V70*10^5</f>
        <v>18.955671404194433</v>
      </c>
      <c r="BT21" s="14">
        <f>'Raw Data (NEAF)'!Z72/'Population (NEAF)'!V71*10^5</f>
        <v>17.895772159618833</v>
      </c>
      <c r="BU21" s="14">
        <f>'Raw Data (NEAF)'!Z73/'Population (NEAF)'!V72*10^5</f>
        <v>8.5749202789661663</v>
      </c>
      <c r="BV21" s="36">
        <f>'Raw Data (NEAF)'!Z74/'Population (NEAF)'!V73*10^5</f>
        <v>23.131672597864767</v>
      </c>
      <c r="BW21" s="36">
        <f>'Raw Data (NEAF)'!Z75/'Population (NEAF)'!V74*10^5</f>
        <v>9.7483305983850261</v>
      </c>
      <c r="BX21" s="36">
        <f>'Raw Data (NEAF)'!Z76/'Population (NEAF)'!V75*10^5</f>
        <v>11.961901344218663</v>
      </c>
      <c r="BY21" s="36">
        <f>'Raw Data (NEAF)'!Z77/'Population (NEAF)'!V76*10^5</f>
        <v>26.670409882088716</v>
      </c>
      <c r="BZ21" s="36">
        <f>'Raw Data (NEAF)'!Z78/'Population (NEAF)'!V77*10^5</f>
        <v>30.571690614490979</v>
      </c>
      <c r="CA21" s="36">
        <f>'Raw Data (NEAF)'!Z79/'Population (NEAF)'!V78*10^5</f>
        <v>18.653484870691379</v>
      </c>
      <c r="CE21" s="7"/>
      <c r="CJ21" s="7"/>
      <c r="CO21" s="7"/>
      <c r="CT21" s="7"/>
      <c r="CY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14" customFormat="1" ht="17.100000000000001" customHeight="1">
      <c r="A22" s="34">
        <v>97.5</v>
      </c>
      <c r="G22" s="14">
        <f>'Raw Data (NEAF)'!AA12/'Population (NEAF)'!W11*10^5</f>
        <v>0</v>
      </c>
      <c r="H22" s="14">
        <f>'Raw Data (NEAF)'!AA13/'Population (NEAF)'!W12*10^5</f>
        <v>0</v>
      </c>
      <c r="I22" s="14">
        <f>'Raw Data (NEAF)'!AA14/'Population (NEAF)'!W13*10^5</f>
        <v>0</v>
      </c>
      <c r="J22" s="14">
        <f>'Raw Data (NEAF)'!AA15/'Population (NEAF)'!W14*10^5</f>
        <v>0</v>
      </c>
      <c r="K22" s="14">
        <f>'Raw Data (NEAF)'!AA16/'Population (NEAF)'!W15*10^5</f>
        <v>0</v>
      </c>
      <c r="L22" s="14">
        <f>'Raw Data (NEAF)'!AA17/'Population (NEAF)'!W16*10^5</f>
        <v>0</v>
      </c>
      <c r="M22" s="14">
        <f>'Raw Data (NEAF)'!AA18/'Population (NEAF)'!W17*10^5</f>
        <v>0</v>
      </c>
      <c r="N22" s="14">
        <f>'Raw Data (NEAF)'!AA19/'Population (NEAF)'!W18*10^5</f>
        <v>0</v>
      </c>
      <c r="O22" s="14">
        <f>'Raw Data (NEAF)'!AA20/'Population (NEAF)'!W19*10^5</f>
        <v>0</v>
      </c>
      <c r="P22" s="14">
        <f>'Raw Data (NEAF)'!AA21/'Population (NEAF)'!W20*10^5</f>
        <v>0</v>
      </c>
      <c r="Q22" s="14">
        <f>'Raw Data (NEAF)'!AA22/'Population (NEAF)'!W21*10^5</f>
        <v>0</v>
      </c>
      <c r="R22" s="14">
        <f>'Raw Data (NEAF)'!AA23/'Population (NEAF)'!W22*10^5</f>
        <v>0</v>
      </c>
      <c r="S22" s="14">
        <f>'Raw Data (NEAF)'!AA24/'Population (NEAF)'!W23*10^5</f>
        <v>0</v>
      </c>
      <c r="T22" s="14">
        <f>'Raw Data (NEAF)'!AA25/'Population (NEAF)'!W24*10^5</f>
        <v>0</v>
      </c>
      <c r="U22" s="14">
        <f>'Raw Data (NEAF)'!AA26/'Population (NEAF)'!W25*10^5</f>
        <v>0</v>
      </c>
      <c r="V22" s="14">
        <f>'Raw Data (NEAF)'!AA27/'Population (NEAF)'!W26*10^5</f>
        <v>0</v>
      </c>
      <c r="W22" s="14">
        <f>'Raw Data (NEAF)'!AA28/'Population (NEAF)'!W27*10^5</f>
        <v>0</v>
      </c>
      <c r="X22" s="14">
        <f>'Raw Data (NEAF)'!AA29/'Population (NEAF)'!W28*10^5</f>
        <v>0</v>
      </c>
      <c r="Y22" s="14">
        <f>'Raw Data (NEAF)'!AA30/'Population (NEAF)'!W29*10^5</f>
        <v>0</v>
      </c>
      <c r="Z22" s="14">
        <f>'Raw Data (NEAF)'!AA31/'Population (NEAF)'!W30*10^5</f>
        <v>0</v>
      </c>
      <c r="AA22" s="14">
        <f>'Raw Data (NEAF)'!AA32/'Population (NEAF)'!W31*10^5</f>
        <v>0</v>
      </c>
      <c r="AB22" s="14">
        <f>'Raw Data (NEAF)'!AA33/'Population (NEAF)'!W32*10^5</f>
        <v>0</v>
      </c>
      <c r="AC22" s="14">
        <f>'Raw Data (NEAF)'!AA34/'Population (NEAF)'!W33*10^5</f>
        <v>0</v>
      </c>
      <c r="AD22" s="14">
        <f>'Raw Data (NEAF)'!AA35/'Population (NEAF)'!W34*10^5</f>
        <v>0</v>
      </c>
      <c r="AE22" s="14">
        <f>'Raw Data (NEAF)'!AA36/'Population (NEAF)'!W35*10^5</f>
        <v>0</v>
      </c>
      <c r="AF22" s="14">
        <f>'Raw Data (NEAF)'!AA37/'Population (NEAF)'!W36*10^5</f>
        <v>0</v>
      </c>
      <c r="AG22" s="14">
        <f>'Raw Data (NEAF)'!AA38/'Population (NEAF)'!W37*10^5</f>
        <v>0</v>
      </c>
      <c r="AH22" s="14">
        <f>'Raw Data (NEAF)'!AA39/'Population (NEAF)'!W38*10^5</f>
        <v>0</v>
      </c>
      <c r="AI22" s="14">
        <f>'Raw Data (NEAF)'!AA40/'Population (NEAF)'!W39*10^5</f>
        <v>0</v>
      </c>
      <c r="AJ22" s="14">
        <f>'Raw Data (NEAF)'!AA41/'Population (NEAF)'!W40*10^5</f>
        <v>0</v>
      </c>
      <c r="AK22" s="14">
        <f>'Raw Data (NEAF)'!AA42/'Population (NEAF)'!W41*10^5</f>
        <v>26.293854863179927</v>
      </c>
      <c r="AL22" s="14">
        <f>'Raw Data (NEAF)'!AA43/'Population (NEAF)'!W42*10^5</f>
        <v>25.143506563712389</v>
      </c>
      <c r="AM22" s="14">
        <f>'Raw Data (NEAF)'!AA44/'Population (NEAF)'!W43*10^5</f>
        <v>0</v>
      </c>
      <c r="AN22" s="14">
        <f>'Raw Data (NEAF)'!AA45/'Population (NEAF)'!W44*10^5</f>
        <v>23.587687227267367</v>
      </c>
      <c r="AO22" s="14">
        <f>'Raw Data (NEAF)'!AA46/'Population (NEAF)'!W45*10^5</f>
        <v>0</v>
      </c>
      <c r="AP22" s="14">
        <f>'Raw Data (NEAF)'!AA47/'Population (NEAF)'!W46*10^5</f>
        <v>0</v>
      </c>
      <c r="AQ22" s="14">
        <f>'Raw Data (NEAF)'!AA48/'Population (NEAF)'!W47*10^5</f>
        <v>19.669551534225018</v>
      </c>
      <c r="AR22" s="14">
        <f>'Raw Data (NEAF)'!AA49/'Population (NEAF)'!W48*10^5</f>
        <v>18.905378580206069</v>
      </c>
      <c r="AS22" s="14">
        <f>'Raw Data (NEAF)'!AA50/'Population (NEAF)'!W49*10^5</f>
        <v>0</v>
      </c>
      <c r="AT22" s="14">
        <f>'Raw Data (NEAF)'!AA51/'Population (NEAF)'!W50*10^5</f>
        <v>17.662352342734412</v>
      </c>
      <c r="AU22" s="14">
        <f>'Raw Data (NEAF)'!AA52/'Population (NEAF)'!W51*10^5</f>
        <v>0</v>
      </c>
      <c r="AV22" s="14">
        <f>'Raw Data (NEAF)'!AA53/'Population (NEAF)'!W52*10^5</f>
        <v>0</v>
      </c>
      <c r="AW22" s="14">
        <f>'Raw Data (NEAF)'!AA54/'Population (NEAF)'!W53*10^5</f>
        <v>0</v>
      </c>
      <c r="AX22" s="14">
        <f>'Raw Data (NEAF)'!AA55/'Population (NEAF)'!W54*10^5</f>
        <v>0</v>
      </c>
      <c r="AY22" s="14">
        <f>'Raw Data (NEAF)'!AA56/'Population (NEAF)'!W55*10^5</f>
        <v>14.216661927779356</v>
      </c>
      <c r="AZ22" s="14">
        <f>'Raw Data (NEAF)'!AA57/'Population (NEAF)'!W56*10^5</f>
        <v>0</v>
      </c>
      <c r="BA22" s="14">
        <f>'Raw Data (NEAF)'!AA58/'Population (NEAF)'!W57*10^5</f>
        <v>0</v>
      </c>
      <c r="BB22" s="14">
        <f>'Raw Data (NEAF)'!AA59/'Population (NEAF)'!W58*10^5</f>
        <v>10.960009118727587</v>
      </c>
      <c r="BC22" s="14">
        <f>'Raw Data (NEAF)'!AA60/'Population (NEAF)'!W59*10^5</f>
        <v>10.163799797537107</v>
      </c>
      <c r="BD22" s="14">
        <f>'Raw Data (NEAF)'!AA61/'Population (NEAF)'!W60*10^5</f>
        <v>0</v>
      </c>
      <c r="BE22" s="14">
        <f>'Raw Data (NEAF)'!AA62/'Population (NEAF)'!W61*10^5</f>
        <v>0</v>
      </c>
      <c r="BF22" s="14">
        <f>'Raw Data (NEAF)'!AA63/'Population (NEAF)'!W62*10^5</f>
        <v>8.577285632188838</v>
      </c>
      <c r="BG22" s="14">
        <f>'Raw Data (NEAF)'!AA64/'Population (NEAF)'!W63*10^5</f>
        <v>0</v>
      </c>
      <c r="BH22" s="14">
        <f>'Raw Data (NEAF)'!AA65/'Population (NEAF)'!W64*10^5</f>
        <v>15.193642979777263</v>
      </c>
      <c r="BI22" s="14">
        <f>'Raw Data (NEAF)'!AA66/'Population (NEAF)'!W65*10^5</f>
        <v>0</v>
      </c>
      <c r="BJ22" s="14">
        <f>'Raw Data (NEAF)'!AA67/'Population (NEAF)'!W66*10^5</f>
        <v>6.7452715646331916</v>
      </c>
      <c r="BK22" s="14">
        <f>'Raw Data (NEAF)'!AA68/'Population (NEAF)'!W67*10^5</f>
        <v>12.764960693494785</v>
      </c>
      <c r="BL22" s="14">
        <f>'Raw Data (NEAF)'!AA69/'Population (NEAF)'!W68*10^5</f>
        <v>18.266297037998161</v>
      </c>
      <c r="BM22" s="14">
        <f>'Raw Data (NEAF)'!AA70/'Population (NEAF)'!W69*10^5</f>
        <v>17.59824956077702</v>
      </c>
      <c r="BN22" s="14">
        <f>'Raw Data (NEAF)'!AA71/'Population (NEAF)'!W70*10^5</f>
        <v>27.863597658566157</v>
      </c>
      <c r="BO22" s="14">
        <f>'Raw Data (NEAF)'!AA72/'Population (NEAF)'!W71*10^5</f>
        <v>16.13746538513675</v>
      </c>
      <c r="BP22" s="14">
        <f>'Raw Data (NEAF)'!AA73/'Population (NEAF)'!W72*10^5</f>
        <v>20.367241735737075</v>
      </c>
      <c r="BQ22" s="36">
        <f>'Raw Data (NEAF)'!AA74/'Population (NEAF)'!W73*10^5</f>
        <v>23.713540431586438</v>
      </c>
      <c r="BR22" s="36">
        <f>'Raw Data (NEAF)'!AA75/'Population (NEAF)'!W74*10^5</f>
        <v>11.390170283045732</v>
      </c>
      <c r="BS22" s="36">
        <f>'Raw Data (NEAF)'!AA76/'Population (NEAF)'!W75*10^5</f>
        <v>27.051885516420494</v>
      </c>
      <c r="BT22" s="36">
        <f>'Raw Data (NEAF)'!AA77/'Population (NEAF)'!W76*10^5</f>
        <v>23.544923714447165</v>
      </c>
      <c r="BU22" s="36">
        <f>'Raw Data (NEAF)'!AA78/'Population (NEAF)'!W77*10^5</f>
        <v>7.877737513786041</v>
      </c>
      <c r="BV22" s="36">
        <f>'Raw Data (NEAF)'!AA79/'Population (NEAF)'!W78*10^5</f>
        <v>14.825247396315925</v>
      </c>
      <c r="BZ22" s="7"/>
      <c r="CE22" s="7"/>
      <c r="CJ22" s="7"/>
      <c r="CO22" s="7"/>
      <c r="CT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4" customFormat="1" ht="17.100000000000001" customHeight="1">
      <c r="A23" s="34">
        <v>102.5</v>
      </c>
      <c r="B23" s="14">
        <f>'Raw Data (NEAF)'!AB12/'Population (NEAF)'!X11*10^5</f>
        <v>0</v>
      </c>
      <c r="C23" s="14">
        <f>'Raw Data (NEAF)'!AB13/'Population (NEAF)'!X12*10^5</f>
        <v>0</v>
      </c>
      <c r="D23" s="14">
        <f>'Raw Data (NEAF)'!AB14/'Population (NEAF)'!X13*10^5</f>
        <v>0</v>
      </c>
      <c r="E23" s="14">
        <f>'Raw Data (NEAF)'!AB15/'Population (NEAF)'!X14*10^5</f>
        <v>0</v>
      </c>
      <c r="F23" s="14">
        <f>'Raw Data (NEAF)'!AB16/'Population (NEAF)'!X15*10^5</f>
        <v>0</v>
      </c>
      <c r="G23" s="14">
        <f>'Raw Data (NEAF)'!AB17/'Population (NEAF)'!X16*10^5</f>
        <v>0</v>
      </c>
      <c r="H23" s="14">
        <f>'Raw Data (NEAF)'!AB18/'Population (NEAF)'!X17*10^5</f>
        <v>0</v>
      </c>
      <c r="I23" s="14">
        <f>'Raw Data (NEAF)'!AB19/'Population (NEAF)'!X18*10^5</f>
        <v>0</v>
      </c>
      <c r="J23" s="14">
        <f>'Raw Data (NEAF)'!AB20/'Population (NEAF)'!X19*10^5</f>
        <v>0</v>
      </c>
      <c r="K23" s="14">
        <f>'Raw Data (NEAF)'!AB21/'Population (NEAF)'!X20*10^5</f>
        <v>0</v>
      </c>
      <c r="L23" s="14">
        <f>'Raw Data (NEAF)'!AB22/'Population (NEAF)'!X21*10^5</f>
        <v>0</v>
      </c>
      <c r="M23" s="14">
        <f>'Raw Data (NEAF)'!AB23/'Population (NEAF)'!X22*10^5</f>
        <v>0</v>
      </c>
      <c r="N23" s="14">
        <f>'Raw Data (NEAF)'!AB24/'Population (NEAF)'!X23*10^5</f>
        <v>0</v>
      </c>
      <c r="O23" s="14">
        <f>'Raw Data (NEAF)'!AB25/'Population (NEAF)'!X24*10^5</f>
        <v>0</v>
      </c>
      <c r="P23" s="14">
        <f>'Raw Data (NEAF)'!AB26/'Population (NEAF)'!X25*10^5</f>
        <v>0</v>
      </c>
      <c r="Q23" s="14">
        <f>'Raw Data (NEAF)'!AB27/'Population (NEAF)'!X26*10^5</f>
        <v>0</v>
      </c>
      <c r="R23" s="14">
        <f>'Raw Data (NEAF)'!AB28/'Population (NEAF)'!X27*10^5</f>
        <v>0</v>
      </c>
      <c r="S23" s="14">
        <f>'Raw Data (NEAF)'!AB29/'Population (NEAF)'!X28*10^5</f>
        <v>0</v>
      </c>
      <c r="T23" s="14">
        <f>'Raw Data (NEAF)'!AB30/'Population (NEAF)'!X29*10^5</f>
        <v>0</v>
      </c>
      <c r="U23" s="14">
        <f>'Raw Data (NEAF)'!AB31/'Population (NEAF)'!X30*10^5</f>
        <v>0</v>
      </c>
      <c r="V23" s="14">
        <f>'Raw Data (NEAF)'!AB32/'Population (NEAF)'!X31*10^5</f>
        <v>50.563019219003607</v>
      </c>
      <c r="W23" s="14">
        <f>'Raw Data (NEAF)'!AB33/'Population (NEAF)'!X32*10^5</f>
        <v>0</v>
      </c>
      <c r="X23" s="14">
        <f>'Raw Data (NEAF)'!AB34/'Population (NEAF)'!X33*10^5</f>
        <v>0</v>
      </c>
      <c r="Y23" s="14">
        <f>'Raw Data (NEAF)'!AB35/'Population (NEAF)'!X34*10^5</f>
        <v>0</v>
      </c>
      <c r="Z23" s="14">
        <f>'Raw Data (NEAF)'!AB36/'Population (NEAF)'!X35*10^5</f>
        <v>0</v>
      </c>
      <c r="AA23" s="14">
        <f>'Raw Data (NEAF)'!AB37/'Population (NEAF)'!X36*10^5</f>
        <v>0</v>
      </c>
      <c r="AB23" s="14">
        <f>'Raw Data (NEAF)'!AB38/'Population (NEAF)'!X37*10^5</f>
        <v>0</v>
      </c>
      <c r="AC23" s="14">
        <f>'Raw Data (NEAF)'!AB39/'Population (NEAF)'!X38*10^5</f>
        <v>0</v>
      </c>
      <c r="AD23" s="14">
        <f>'Raw Data (NEAF)'!AB40/'Population (NEAF)'!X39*10^5</f>
        <v>0</v>
      </c>
      <c r="AE23" s="14">
        <f>'Raw Data (NEAF)'!AB41/'Population (NEAF)'!X40*10^5</f>
        <v>62.082880645661959</v>
      </c>
      <c r="AF23" s="14">
        <f>'Raw Data (NEAF)'!AB42/'Population (NEAF)'!X41*10^5</f>
        <v>0</v>
      </c>
      <c r="AG23" s="14">
        <f>'Raw Data (NEAF)'!AB43/'Population (NEAF)'!X42*10^5</f>
        <v>0</v>
      </c>
      <c r="AH23" s="14">
        <f>'Raw Data (NEAF)'!AB44/'Population (NEAF)'!X43*10^5</f>
        <v>0</v>
      </c>
      <c r="AI23" s="14">
        <f>'Raw Data (NEAF)'!AB45/'Population (NEAF)'!X44*10^5</f>
        <v>0</v>
      </c>
      <c r="AJ23" s="14">
        <f>'Raw Data (NEAF)'!AB46/'Population (NEAF)'!X45*10^5</f>
        <v>0</v>
      </c>
      <c r="AK23" s="14">
        <f>'Raw Data (NEAF)'!AB47/'Population (NEAF)'!X46*10^5</f>
        <v>0</v>
      </c>
      <c r="AL23" s="14">
        <f>'Raw Data (NEAF)'!AB48/'Population (NEAF)'!X47*10^5</f>
        <v>50.150451354062184</v>
      </c>
      <c r="AM23" s="14">
        <f>'Raw Data (NEAF)'!AB49/'Population (NEAF)'!X48*10^5</f>
        <v>0</v>
      </c>
      <c r="AN23" s="14">
        <f>'Raw Data (NEAF)'!AB50/'Population (NEAF)'!X49*10^5</f>
        <v>46.554934823091244</v>
      </c>
      <c r="AO23" s="14">
        <f>'Raw Data (NEAF)'!AB51/'Population (NEAF)'!X50*10^5</f>
        <v>42.771599657827203</v>
      </c>
      <c r="AP23" s="14">
        <f>'Raw Data (NEAF)'!AB52/'Population (NEAF)'!X51*10^5</f>
        <v>0</v>
      </c>
      <c r="AQ23" s="14">
        <f>'Raw Data (NEAF)'!AB53/'Population (NEAF)'!X52*10^5</f>
        <v>0</v>
      </c>
      <c r="AR23" s="14">
        <f>'Raw Data (NEAF)'!AB54/'Population (NEAF)'!X53*10^5</f>
        <v>0</v>
      </c>
      <c r="AS23" s="14">
        <f>'Raw Data (NEAF)'!AB55/'Population (NEAF)'!X54*10^5</f>
        <v>0</v>
      </c>
      <c r="AT23" s="14">
        <f>'Raw Data (NEAF)'!AB56/'Population (NEAF)'!X55*10^5</f>
        <v>0</v>
      </c>
      <c r="AU23" s="14">
        <f>'Raw Data (NEAF)'!AB57/'Population (NEAF)'!X56*10^5</f>
        <v>34.132372165733145</v>
      </c>
      <c r="AV23" s="14">
        <f>'Raw Data (NEAF)'!AB58/'Population (NEAF)'!X57*10^5</f>
        <v>0</v>
      </c>
      <c r="AW23" s="14">
        <f>'Raw Data (NEAF)'!AB59/'Population (NEAF)'!X58*10^5</f>
        <v>32.875163142997096</v>
      </c>
      <c r="AX23" s="14">
        <f>'Raw Data (NEAF)'!AB60/'Population (NEAF)'!X59*10^5</f>
        <v>0</v>
      </c>
      <c r="AY23" s="14">
        <f>'Raw Data (NEAF)'!AB61/'Population (NEAF)'!X60*10^5</f>
        <v>0</v>
      </c>
      <c r="AZ23" s="14">
        <f>'Raw Data (NEAF)'!AB62/'Population (NEAF)'!X61*10^5</f>
        <v>28.677782175037709</v>
      </c>
      <c r="BA23" s="14">
        <f>'Raw Data (NEAF)'!AB63/'Population (NEAF)'!X62*10^5</f>
        <v>0</v>
      </c>
      <c r="BB23" s="14">
        <f>'Raw Data (NEAF)'!AB64/'Population (NEAF)'!X63*10^5</f>
        <v>50.769281538512303</v>
      </c>
      <c r="BC23" s="14">
        <f>'Raw Data (NEAF)'!AB65/'Population (NEAF)'!X64*10^5</f>
        <v>0</v>
      </c>
      <c r="BD23" s="14">
        <f>'Raw Data (NEAF)'!AB66/'Population (NEAF)'!X65*10^5</f>
        <v>0</v>
      </c>
      <c r="BE23" s="14">
        <f>'Raw Data (NEAF)'!AB67/'Population (NEAF)'!X66*10^5</f>
        <v>0</v>
      </c>
      <c r="BF23" s="14">
        <f>'Raw Data (NEAF)'!AB68/'Population (NEAF)'!X67*10^5</f>
        <v>41.896925184660695</v>
      </c>
      <c r="BG23" s="14">
        <f>'Raw Data (NEAF)'!AB69/'Population (NEAF)'!X68*10^5</f>
        <v>20.237425475680688</v>
      </c>
      <c r="BH23" s="14">
        <f>'Raw Data (NEAF)'!AB70/'Population (NEAF)'!X69*10^5</f>
        <v>0</v>
      </c>
      <c r="BI23" s="14">
        <f>'Raw Data (NEAF)'!AB71/'Population (NEAF)'!X70*10^5</f>
        <v>36.528279280612068</v>
      </c>
      <c r="BJ23" s="14">
        <f>'Raw Data (NEAF)'!AB72/'Population (NEAF)'!X71*10^5</f>
        <v>35.159456927028302</v>
      </c>
      <c r="BK23" s="14">
        <f>'Raw Data (NEAF)'!AB73/'Population (NEAF)'!X72*10^5</f>
        <v>16.907571379539469</v>
      </c>
      <c r="BL23" s="36">
        <f>'Raw Data (NEAF)'!AB74/'Population (NEAF)'!X73*10^5</f>
        <v>0</v>
      </c>
      <c r="BM23" s="36">
        <f>'Raw Data (NEAF)'!AB75/'Population (NEAF)'!X74*10^5</f>
        <v>37.467216185837394</v>
      </c>
      <c r="BN23" s="36">
        <f>'Raw Data (NEAF)'!AB76/'Population (NEAF)'!X75*10^5</f>
        <v>18.165304268846501</v>
      </c>
      <c r="BO23" s="36">
        <f>'Raw Data (NEAF)'!AB77/'Population (NEAF)'!X76*10^5</f>
        <v>34.287673581347505</v>
      </c>
      <c r="BP23" s="36">
        <f>'Raw Data (NEAF)'!AB78/'Population (NEAF)'!X77*10^5</f>
        <v>0</v>
      </c>
      <c r="BQ23" s="36">
        <f>'Raw Data (NEAF)'!AB79/'Population (NEAF)'!X78*10^5</f>
        <v>0</v>
      </c>
      <c r="BU23" s="7"/>
      <c r="BZ23" s="7"/>
      <c r="CE23" s="7"/>
      <c r="CJ23" s="7"/>
      <c r="CO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</sheetData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4"/>
  <sheetViews>
    <sheetView workbookViewId="0">
      <selection activeCellId="1" sqref="J16 A1 A1 A1 A1"/>
    </sheetView>
  </sheetViews>
  <sheetFormatPr defaultColWidth="11.42578125" defaultRowHeight="12.75"/>
  <cols>
    <col min="1" max="1" width="36.42578125" customWidth="1"/>
    <col min="2" max="18" width="20.7109375" customWidth="1"/>
    <col min="19" max="27" width="19.140625" customWidth="1"/>
    <col min="28" max="32" width="15.85546875" customWidth="1"/>
  </cols>
  <sheetData>
    <row r="1" spans="1:32" ht="61.5">
      <c r="A1" s="37"/>
      <c r="B1" s="38"/>
      <c r="C1" s="38"/>
      <c r="D1" s="39"/>
      <c r="E1" s="39"/>
      <c r="F1" s="39"/>
      <c r="G1" s="38"/>
      <c r="H1" s="38"/>
      <c r="I1" s="38" t="str">
        <f>CONCATENATE('Raw Data (EAM)'!A1," EAM")</f>
        <v>Mortality by Kidney Cancer EAM</v>
      </c>
      <c r="J1" s="39"/>
      <c r="K1" s="39"/>
      <c r="L1" s="39"/>
      <c r="M1" s="39"/>
      <c r="N1" s="39"/>
      <c r="O1" s="39"/>
      <c r="P1" s="39"/>
      <c r="Q1" s="39"/>
      <c r="R1" s="39"/>
    </row>
    <row r="2" spans="1:32" ht="61.5">
      <c r="A2" s="37"/>
      <c r="B2" s="38"/>
      <c r="C2" s="38"/>
      <c r="D2" s="39"/>
      <c r="E2" s="39"/>
      <c r="F2" s="39"/>
      <c r="G2" s="38"/>
      <c r="H2" s="38"/>
      <c r="I2" s="38" t="s">
        <v>37</v>
      </c>
      <c r="J2" s="39"/>
      <c r="K2" s="39"/>
      <c r="L2" s="39"/>
      <c r="M2" s="39"/>
      <c r="N2" s="39"/>
      <c r="O2" s="39"/>
      <c r="P2" s="39"/>
      <c r="Q2" s="39"/>
      <c r="R2" s="39"/>
    </row>
    <row r="3" spans="1:32" ht="18.75">
      <c r="A3" s="37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32" s="43" customFormat="1" ht="102" customHeight="1">
      <c r="A4" s="40" t="s">
        <v>38</v>
      </c>
      <c r="B4" s="41" t="s">
        <v>39</v>
      </c>
      <c r="C4" s="41" t="s">
        <v>40</v>
      </c>
      <c r="D4" s="41" t="s">
        <v>41</v>
      </c>
      <c r="E4" s="41" t="s">
        <v>42</v>
      </c>
      <c r="F4" s="41" t="s">
        <v>43</v>
      </c>
      <c r="G4" s="41" t="s">
        <v>44</v>
      </c>
      <c r="H4" s="41" t="s">
        <v>45</v>
      </c>
      <c r="I4" s="41" t="s">
        <v>46</v>
      </c>
      <c r="J4" s="41" t="s">
        <v>47</v>
      </c>
      <c r="K4" s="41" t="s">
        <v>48</v>
      </c>
      <c r="L4" s="41" t="s">
        <v>49</v>
      </c>
      <c r="M4" s="41" t="s">
        <v>50</v>
      </c>
      <c r="N4" s="41" t="s">
        <v>51</v>
      </c>
      <c r="O4" s="41" t="s">
        <v>52</v>
      </c>
      <c r="P4" s="41" t="s">
        <v>53</v>
      </c>
      <c r="Q4" s="41" t="s">
        <v>54</v>
      </c>
      <c r="R4" s="42" t="s">
        <v>55</v>
      </c>
    </row>
    <row r="5" spans="1:32" s="43" customFormat="1" ht="63" customHeight="1">
      <c r="A5" s="44">
        <v>0.5</v>
      </c>
      <c r="B5" s="45"/>
      <c r="C5" s="45"/>
      <c r="D5" s="45"/>
      <c r="E5" s="45"/>
      <c r="F5" s="45"/>
      <c r="G5" s="45"/>
      <c r="H5" s="46"/>
      <c r="I5" s="47"/>
      <c r="J5" s="48"/>
      <c r="K5" s="48"/>
      <c r="L5" s="48">
        <f>SUM('Raw Data (EAM)'!$C$3:'Raw Data (EAM)'!$C$12)/SUM('Population (EAM)'!$C$2:'Population (EAM)'!$C$11)*10^5</f>
        <v>0.89567701903669039</v>
      </c>
      <c r="M5" s="48">
        <f>SUM('Raw Data (EAM)'!$C$13:'Raw Data (EAM)'!$C$22)/SUM('Population (EAM)'!$C$12:'Population (EAM)'!$C$21)*10^5</f>
        <v>0.79894984918749601</v>
      </c>
      <c r="N5" s="48">
        <f>SUM('Raw Data (EAM)'!$C$23:'Raw Data (EAM)'!$C$32)/SUM('Population (EAM)'!$C$22:'Population (EAM)'!$C$31)*10^5</f>
        <v>0.7605156423701418</v>
      </c>
      <c r="O5" s="48">
        <f>SUM('Raw Data (EAM)'!$C$33:'Raw Data (EAM)'!$C$42)/SUM('Population (EAM)'!$C$32:'Population (EAM)'!$C$41)*10^5</f>
        <v>0.52099387467446112</v>
      </c>
      <c r="P5" s="48">
        <f>SUM('Raw Data (EAM)'!$C$43:'Raw Data (EAM)'!$C$52)/SUM('Population (EAM)'!$C$42:'Population (EAM)'!$C$51)*10^5</f>
        <v>0.39553990948034412</v>
      </c>
      <c r="Q5" s="48">
        <f>SUM('Raw Data (EAM)'!$C$53:'Raw Data (EAM)'!$C$62)/SUM('Population (EAM)'!$C$52:'Population (EAM)'!$C$61)*10^5</f>
        <v>0.26963946255561666</v>
      </c>
      <c r="R5" s="49">
        <f>SUM('Raw Data (EAM)'!$C$63:'Raw Data (EAM)'!$C$72)/SUM('Population (EAM)'!$C$62:'Population (EAM)'!$C$71)*10^5</f>
        <v>9.0368919844971793E-2</v>
      </c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ht="63" customHeight="1">
      <c r="A6" s="44">
        <v>3</v>
      </c>
      <c r="B6" s="48"/>
      <c r="C6" s="48"/>
      <c r="D6" s="48"/>
      <c r="E6" s="48"/>
      <c r="F6" s="48"/>
      <c r="G6" s="48"/>
      <c r="H6" s="48"/>
      <c r="I6" s="47"/>
      <c r="J6" s="48"/>
      <c r="K6" s="48"/>
      <c r="L6" s="48">
        <f>SUM('Raw Data (EAM)'!$D$5:'Raw Data (EAM)'!$G$14)/SUM('Population (EAM)'!$D$4:'Population (EAM)'!$D$13)*10^5</f>
        <v>1.2540887233568048</v>
      </c>
      <c r="M6" s="48">
        <f>SUM('Raw Data (EAM)'!$D$15:'Raw Data (EAM)'!$G$24)/SUM('Population (EAM)'!$D$14:'Population (EAM)'!$D$23)*10^5</f>
        <v>1.2616741232602451</v>
      </c>
      <c r="N6" s="48">
        <f>SUM('Raw Data (EAM)'!$D$25:'Raw Data (EAM)'!$G$34)/SUM('Population (EAM)'!$D$24:'Population (EAM)'!$D$33)*10^5</f>
        <v>1.0934561013835473</v>
      </c>
      <c r="O6" s="48">
        <f>SUM('Raw Data (EAM)'!$D$35:'Raw Data (EAM)'!$G$44)/SUM('Population (EAM)'!$D$34:'Population (EAM)'!$D$43)*10^5</f>
        <v>0.99237838231539843</v>
      </c>
      <c r="P6" s="48">
        <f>SUM('Raw Data (EAM)'!$D$45:'Raw Data (EAM)'!$G$54)/SUM('Population (EAM)'!$D$44:'Population (EAM)'!$D$53)*10^5</f>
        <v>0.51119574294533054</v>
      </c>
      <c r="Q6" s="48">
        <f>SUM('Raw Data (EAM)'!$D$55:'Raw Data (EAM)'!$G$64)/SUM('Population (EAM)'!$D$54:'Population (EAM)'!$D$63)*10^5</f>
        <v>0.26297780120587366</v>
      </c>
      <c r="R6" s="51">
        <f>SUM('Raw Data (EAM)'!$D$65:'Raw Data (EAM)'!$G$74)/SUM('Population (EAM)'!$D$64:'Population (EAM)'!$D$73)*10^5</f>
        <v>0.12690207665842865</v>
      </c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1:32" ht="63" customHeight="1">
      <c r="A7" s="44">
        <v>7.5</v>
      </c>
      <c r="B7" s="48"/>
      <c r="C7" s="48"/>
      <c r="D7" s="48"/>
      <c r="E7" s="48"/>
      <c r="F7" s="48"/>
      <c r="G7" s="48"/>
      <c r="H7" s="48"/>
      <c r="I7" s="47"/>
      <c r="J7" s="48"/>
      <c r="K7" s="48"/>
      <c r="L7" s="48">
        <f>SUM('Raw Data (EAM)'!$I$9:'Raw Data (EAM)'!$I$18)/SUM('Population (EAM)'!$E$8:'Population (EAM)'!$E$17)*10^5</f>
        <v>0.2471905489495102</v>
      </c>
      <c r="M7" s="48">
        <f>SUM('Raw Data (EAM)'!$I$19:'Raw Data (EAM)'!$I$28)/SUM('Population (EAM)'!$E$18:'Population (EAM)'!$E$27)*10^5</f>
        <v>0.39801563053310163</v>
      </c>
      <c r="N7" s="48">
        <f>SUM('Raw Data (EAM)'!$I$29:'Raw Data (EAM)'!$I$38)/SUM('Population (EAM)'!$E$28:'Population (EAM)'!$E$37)*10^5</f>
        <v>0.37477955827543358</v>
      </c>
      <c r="O7" s="48">
        <f>SUM('Raw Data (EAM)'!$I$39:'Raw Data (EAM)'!$I$48)/SUM('Population (EAM)'!$E$38:'Population (EAM)'!$E$47)*10^5</f>
        <v>0.38237059324285111</v>
      </c>
      <c r="P7" s="48">
        <f>SUM('Raw Data (EAM)'!$I$49:'Raw Data (EAM)'!$I$58)/SUM('Population (EAM)'!$E$48:'Population (EAM)'!$E$57)*10^5</f>
        <v>0.2722373269789195</v>
      </c>
      <c r="Q7" s="48">
        <f>SUM('Raw Data (EAM)'!$I$59:'Raw Data (EAM)'!$I$68)/SUM('Population (EAM)'!$E$58:'Population (EAM)'!$E$67)*10^5</f>
        <v>0.13640768191972596</v>
      </c>
      <c r="R7" s="51">
        <f>SUM('Raw Data (EAM)'!$I$69:'Raw Data (EAM)'!$I$78)/SUM('Population (EAM)'!$E$68:'Population (EAM)'!$E$77)*10^5</f>
        <v>0.12533213406365235</v>
      </c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</row>
    <row r="8" spans="1:32" ht="63" customHeight="1">
      <c r="A8" s="52">
        <v>12.5</v>
      </c>
      <c r="B8" s="48"/>
      <c r="C8" s="48"/>
      <c r="D8" s="48"/>
      <c r="E8" s="48"/>
      <c r="F8" s="48"/>
      <c r="G8" s="48"/>
      <c r="H8" s="47"/>
      <c r="I8" s="48"/>
      <c r="J8" s="48"/>
      <c r="K8" s="48">
        <f>SUM('Raw Data (EAM)'!$J$4:'Raw Data (EAM)'!$J$13)/SUM('Population (EAM)'!$F$3:'Population (EAM)'!$F$12)*10^5</f>
        <v>0.13536261488394327</v>
      </c>
      <c r="L8" s="48">
        <f>SUM('Raw Data (EAM)'!$J$14:'Raw Data (EAM)'!$J$23)/SUM('Population (EAM)'!$F$13:'Population (EAM)'!$F$22)*10^5</f>
        <v>9.8479345210974609E-2</v>
      </c>
      <c r="M8" s="48">
        <f>SUM('Raw Data (EAM)'!$J$24:'Raw Data (EAM)'!$J$33)/SUM('Population (EAM)'!$F$23:'Population (EAM)'!$F$32)*10^5</f>
        <v>8.7335642136583347E-2</v>
      </c>
      <c r="N8" s="48">
        <f>SUM('Raw Data (EAM)'!$J$34:'Raw Data (EAM)'!$J$43)/SUM('Population (EAM)'!$F$33:'Population (EAM)'!$F$42)*10^5</f>
        <v>8.0498077575427429E-2</v>
      </c>
      <c r="O8" s="48">
        <f>SUM('Raw Data (EAM)'!$J$44:'Raw Data (EAM)'!$J$53)/SUM('Population (EAM)'!$F$43:'Population (EAM)'!$F$52)*10^5</f>
        <v>7.17439176865734E-2</v>
      </c>
      <c r="P8" s="48">
        <f>SUM('Raw Data (EAM)'!$J$54:'Raw Data (EAM)'!$J$63)/SUM('Population (EAM)'!$F$53:'Population (EAM)'!$F$62)*10^5</f>
        <v>5.5046099108393899E-2</v>
      </c>
      <c r="Q8" s="48">
        <f>SUM('Raw Data (EAM)'!$J$64:'Raw Data (EAM)'!$J$73)/SUM('Population (EAM)'!$F$63:'Population (EAM)'!$F$72)*10^5</f>
        <v>3.0762898258892949E-2</v>
      </c>
      <c r="R8" s="51">
        <f>SUM('Raw Data (EAM)'!$J$74:'Raw Data (EAM)'!$J$104)/SUM('Population (EAM)'!$F$73:'Population (EAM)'!$F$103)*10^5</f>
        <v>2.3988546908164168E-2</v>
      </c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</row>
    <row r="9" spans="1:32" ht="63" customHeight="1">
      <c r="A9" s="52">
        <v>17.5</v>
      </c>
      <c r="B9" s="48"/>
      <c r="C9" s="48"/>
      <c r="D9" s="48"/>
      <c r="E9" s="48"/>
      <c r="F9" s="48"/>
      <c r="G9" s="48"/>
      <c r="H9" s="47"/>
      <c r="I9" s="48"/>
      <c r="J9" s="48"/>
      <c r="K9" s="48">
        <f>SUM('Raw Data (EAM)'!$K$9:'Raw Data (EAM)'!$K$18)/SUM('Population (EAM)'!$G$8:'Population (EAM)'!$G$17)*10^5</f>
        <v>0.12640692417999472</v>
      </c>
      <c r="L9" s="48">
        <f>SUM('Raw Data (EAM)'!$K$19:'Raw Data (EAM)'!$K$28)/SUM('Population (EAM)'!$G$18:'Population (EAM)'!$G$27)*10^5</f>
        <v>0.1251905177794424</v>
      </c>
      <c r="M9" s="48">
        <f>SUM('Raw Data (EAM)'!$K$29:'Raw Data (EAM)'!$K$38)/SUM('Population (EAM)'!$G$28:'Population (EAM)'!$G$37)*10^5</f>
        <v>8.8171997114771777E-2</v>
      </c>
      <c r="N9" s="48">
        <f>SUM('Raw Data (EAM)'!$K$39:'Raw Data (EAM)'!$K$48)/SUM('Population (EAM)'!$G$38:'Population (EAM)'!$G$47)*10^5</f>
        <v>7.129304785346291E-2</v>
      </c>
      <c r="O9" s="48">
        <f>SUM('Raw Data (EAM)'!$K$49:'Raw Data (EAM)'!$K$58)/SUM('Population (EAM)'!$G$48:'Population (EAM)'!$G$57)*10^5</f>
        <v>6.22521041135356E-2</v>
      </c>
      <c r="P9" s="48">
        <f>SUM('Raw Data (EAM)'!$K$59:'Raw Data (EAM)'!$K$68)/SUM('Population (EAM)'!$G$58:'Population (EAM)'!$G$67)*10^5</f>
        <v>4.4672715237414728E-2</v>
      </c>
      <c r="Q9" s="48">
        <f>SUM('Raw Data (EAM)'!$K$69:'Raw Data (EAM)'!$K$78)/SUM('Population (EAM)'!$G$68:'Population (EAM)'!$G$77)*10^5</f>
        <v>2.4494129509738647E-2</v>
      </c>
      <c r="R9" s="51">
        <f>SUM('Raw Data (EAM)'!$K$79:'Raw Data (EAM)'!$K$109)/SUM('Population (EAM)'!$G$78:'Population (EAM)'!$G$108)*10^5</f>
        <v>2.5506729440428269E-2</v>
      </c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</row>
    <row r="10" spans="1:32" ht="63" customHeight="1">
      <c r="A10" s="52">
        <v>22.5</v>
      </c>
      <c r="B10" s="48"/>
      <c r="C10" s="48"/>
      <c r="D10" s="48"/>
      <c r="E10" s="48"/>
      <c r="F10" s="48"/>
      <c r="G10" s="47"/>
      <c r="H10" s="48"/>
      <c r="I10" s="48"/>
      <c r="J10" s="48">
        <f>SUM('Raw Data (EAM)'!$L$4:'Raw Data (EAM)'!$L$13)/SUM('Population (EAM)'!$H$3:'Population (EAM)'!$H$12)*10^5</f>
        <v>0.13032319762040268</v>
      </c>
      <c r="K10" s="48">
        <f>SUM('Raw Data (EAM)'!$L$14:'Raw Data (EAM)'!$L$23)/SUM('Population (EAM)'!$H$13:'Population (EAM)'!$H$22)*10^5</f>
        <v>0.18365779923825371</v>
      </c>
      <c r="L10" s="48">
        <f>SUM('Raw Data (EAM)'!$L$24:'Raw Data (EAM)'!$L$33)/SUM('Population (EAM)'!$H$23:'Population (EAM)'!$H$32)*10^5</f>
        <v>0.16354492379198965</v>
      </c>
      <c r="M10" s="48">
        <f>SUM('Raw Data (EAM)'!$L$34:'Raw Data (EAM)'!$L$43)/SUM('Population (EAM)'!$H$33:'Population (EAM)'!$H$42)*10^5</f>
        <v>8.2718968474836535E-2</v>
      </c>
      <c r="N10" s="48">
        <f>SUM('Raw Data (EAM)'!$L$44:'Raw Data (EAM)'!$L$53)/SUM('Population (EAM)'!$H$43:'Population (EAM)'!$H$52)*10^5</f>
        <v>7.9457674076965662E-2</v>
      </c>
      <c r="O10" s="48">
        <f>SUM('Raw Data (EAM)'!$L$54:'Raw Data (EAM)'!$L$63)/SUM('Population (EAM)'!$H$53:'Population (EAM)'!$H$62)*10^5</f>
        <v>7.402120321260805E-2</v>
      </c>
      <c r="P10" s="48">
        <f>SUM('Raw Data (EAM)'!$L$64:'Raw Data (EAM)'!$L$73)/SUM('Population (EAM)'!$H$63:'Population (EAM)'!$H$72)*10^5</f>
        <v>5.0888614493907053E-2</v>
      </c>
      <c r="Q10" s="48">
        <f>SUM('Raw Data (EAM)'!$L$74:'Raw Data (EAM)'!$L$104)/SUM('Population (EAM)'!$H$73:'Population (EAM)'!$H$103)*10^5</f>
        <v>4.0181476513447036E-2</v>
      </c>
      <c r="R10" s="53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</row>
    <row r="11" spans="1:32" ht="63" customHeight="1">
      <c r="A11" s="52">
        <v>27.5</v>
      </c>
      <c r="B11" s="48"/>
      <c r="C11" s="48"/>
      <c r="D11" s="48"/>
      <c r="E11" s="48"/>
      <c r="F11" s="48"/>
      <c r="G11" s="47"/>
      <c r="H11" s="48"/>
      <c r="I11" s="48"/>
      <c r="J11" s="48">
        <f>SUM('Raw Data (EAM)'!$M$9:'Raw Data (EAM)'!$M$18)/SUM('Population (EAM)'!$I$8:'Population (EAM)'!$I$17)*10^5</f>
        <v>0.21987821143440375</v>
      </c>
      <c r="K11" s="48">
        <f>SUM('Raw Data (EAM)'!$M$19:'Raw Data (EAM)'!$M$28)/SUM('Population (EAM)'!$I$18:'Population (EAM)'!$I$27)*10^5</f>
        <v>0.22731443184631775</v>
      </c>
      <c r="L11" s="48">
        <f>SUM('Raw Data (EAM)'!$M$29:'Raw Data (EAM)'!$M$38)/SUM('Population (EAM)'!$I$28:'Population (EAM)'!$I$37)*10^5</f>
        <v>0.18374224262148359</v>
      </c>
      <c r="M11" s="48">
        <f>SUM('Raw Data (EAM)'!$M$39:'Raw Data (EAM)'!$M$48)/SUM('Population (EAM)'!$I$38:'Population (EAM)'!$I$47)*10^5</f>
        <v>0.14929910374201286</v>
      </c>
      <c r="N11" s="48">
        <f>SUM('Raw Data (EAM)'!$M$49:'Raw Data (EAM)'!$M$58)/SUM('Population (EAM)'!$I$48:'Population (EAM)'!$I$57)*10^5</f>
        <v>0.11021859784126931</v>
      </c>
      <c r="O11" s="48">
        <f>SUM('Raw Data (EAM)'!$M$59:'Raw Data (EAM)'!$M$68)/SUM('Population (EAM)'!$I$58:'Population (EAM)'!$I$67)*10^5</f>
        <v>9.7826764356114843E-2</v>
      </c>
      <c r="P11" s="48">
        <f>SUM('Raw Data (EAM)'!$M$69:'Raw Data (EAM)'!$M$78)/SUM('Population (EAM)'!$I$68:'Population (EAM)'!$I$77)*10^5</f>
        <v>7.1598716455303246E-2</v>
      </c>
      <c r="Q11" s="48">
        <f>SUM('Raw Data (EAM)'!$M$79:'Raw Data (EAM)'!$M$109)/SUM('Population (EAM)'!$I$78:'Population (EAM)'!$I$108)*10^5</f>
        <v>3.945354213901324E-2</v>
      </c>
      <c r="R11" s="53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</row>
    <row r="12" spans="1:32" ht="63" customHeight="1">
      <c r="A12" s="52">
        <v>32.5</v>
      </c>
      <c r="B12" s="48"/>
      <c r="C12" s="48"/>
      <c r="D12" s="48"/>
      <c r="E12" s="48"/>
      <c r="F12" s="47"/>
      <c r="G12" s="48"/>
      <c r="H12" s="48"/>
      <c r="I12" s="48">
        <f>SUM('Raw Data (EAM)'!$N$4:'Raw Data (EAM)'!$N$13)/SUM('Population (EAM)'!$J$3:'Population (EAM)'!$J$12)*10^5</f>
        <v>0.45902900057141666</v>
      </c>
      <c r="J12" s="48">
        <f>SUM('Raw Data (EAM)'!$N$14:'Raw Data (EAM)'!$N$23)/SUM('Population (EAM)'!$J$13:'Population (EAM)'!$J$22)*10^5</f>
        <v>0.40523739465929492</v>
      </c>
      <c r="K12" s="48">
        <f>SUM('Raw Data (EAM)'!$N$24:'Raw Data (EAM)'!$N$33)/SUM('Population (EAM)'!$J$23:'Population (EAM)'!$J$32)*10^5</f>
        <v>0.32454164398768531</v>
      </c>
      <c r="L12" s="48">
        <f>SUM('Raw Data (EAM)'!$N$34:'Raw Data (EAM)'!$N$43)/SUM('Population (EAM)'!$J$33:'Population (EAM)'!$J$42)*10^5</f>
        <v>0.32502888228768029</v>
      </c>
      <c r="M12" s="48">
        <f>SUM('Raw Data (EAM)'!$N$44:'Raw Data (EAM)'!$N$53)/SUM('Population (EAM)'!$J$43:'Population (EAM)'!$J$52)*10^5</f>
        <v>0.29436480157580397</v>
      </c>
      <c r="N12" s="48">
        <f>SUM('Raw Data (EAM)'!$N$54:'Raw Data (EAM)'!$N$63)/SUM('Population (EAM)'!$J$53:'Population (EAM)'!$J$62)*10^5</f>
        <v>0.26474245092807519</v>
      </c>
      <c r="O12" s="48">
        <f>SUM('Raw Data (EAM)'!$N$64:'Raw Data (EAM)'!$N$73)/SUM('Population (EAM)'!$J$63:'Population (EAM)'!$J$72)*10^5</f>
        <v>0.22162697702907241</v>
      </c>
      <c r="P12" s="48">
        <f>SUM('Raw Data (EAM)'!$N$74:'Raw Data (EAM)'!$N$104)/SUM('Population (EAM)'!$J$73:'Population (EAM)'!$J$103)*10^5</f>
        <v>0.1963924813324778</v>
      </c>
      <c r="Q12" s="48"/>
      <c r="R12" s="53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</row>
    <row r="13" spans="1:32" ht="63" customHeight="1">
      <c r="A13" s="52">
        <v>37.5</v>
      </c>
      <c r="B13" s="48"/>
      <c r="C13" s="48"/>
      <c r="D13" s="48"/>
      <c r="E13" s="48"/>
      <c r="F13" s="47"/>
      <c r="G13" s="48"/>
      <c r="H13" s="48"/>
      <c r="I13" s="48">
        <f>SUM('Raw Data (EAM)'!$O$9:'Raw Data (EAM)'!$O$18)/SUM('Population (EAM)'!$K$8:'Population (EAM)'!$K$17)*10^5</f>
        <v>0.66190700936663227</v>
      </c>
      <c r="J13" s="48">
        <f>SUM('Raw Data (EAM)'!$O$19:'Raw Data (EAM)'!$O$28)/SUM('Population (EAM)'!$K$18:'Population (EAM)'!$K$27)*10^5</f>
        <v>0.74248340104751376</v>
      </c>
      <c r="K13" s="48">
        <f>SUM('Raw Data (EAM)'!$O$29:'Raw Data (EAM)'!$O$38)/SUM('Population (EAM)'!$K$28:'Population (EAM)'!$K$37)*10^5</f>
        <v>0.77469915401602385</v>
      </c>
      <c r="L13" s="48">
        <f>SUM('Raw Data (EAM)'!$O$39:'Raw Data (EAM)'!$O$48)/SUM('Population (EAM)'!$K$38:'Population (EAM)'!$K$47)*10^5</f>
        <v>0.76659872984547228</v>
      </c>
      <c r="M13" s="48">
        <f>SUM('Raw Data (EAM)'!$O$49:'Raw Data (EAM)'!$O$58)/SUM('Population (EAM)'!$K$48:'Population (EAM)'!$K$57)*10^5</f>
        <v>0.75032687052205693</v>
      </c>
      <c r="N13" s="48">
        <f>SUM('Raw Data (EAM)'!$O$59:'Raw Data (EAM)'!$O$68)/SUM('Population (EAM)'!$K$58:'Population (EAM)'!$K$67)*10^5</f>
        <v>0.61095770264463589</v>
      </c>
      <c r="O13" s="48">
        <f>SUM('Raw Data (EAM)'!$O$69:'Raw Data (EAM)'!$O$78)/SUM('Population (EAM)'!$K$68:'Population (EAM)'!$K$77)*10^5</f>
        <v>0.60144192195562851</v>
      </c>
      <c r="P13" s="48">
        <f>SUM('Raw Data (EAM)'!$O$79:'Raw Data (EAM)'!$O$109)/SUM('Population (EAM)'!$K$78:'Population (EAM)'!$K$108)*10^5</f>
        <v>0.38304816107090056</v>
      </c>
      <c r="Q13" s="48"/>
      <c r="R13" s="53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</row>
    <row r="14" spans="1:32" ht="63" customHeight="1">
      <c r="A14" s="52">
        <v>42.5</v>
      </c>
      <c r="B14" s="48"/>
      <c r="C14" s="48"/>
      <c r="D14" s="48"/>
      <c r="E14" s="47"/>
      <c r="F14" s="48"/>
      <c r="G14" s="48"/>
      <c r="H14" s="48">
        <f>SUM('Raw Data (EAM)'!$P$4:'Raw Data (EAM)'!$P$13)/SUM('Population (EAM)'!$L$3:'Population (EAM)'!$L$12)*10^5</f>
        <v>1.340010973471681</v>
      </c>
      <c r="I14" s="48">
        <f>SUM('Raw Data (EAM)'!$P$14:'Raw Data (EAM)'!$P$23)/SUM('Population (EAM)'!$L$13:'Population (EAM)'!$L$22)*10^5</f>
        <v>1.701401166499902</v>
      </c>
      <c r="J14" s="48">
        <f>SUM('Raw Data (EAM)'!$P$24:'Raw Data (EAM)'!$P$33)/SUM('Population (EAM)'!$L$23:'Population (EAM)'!$L$32)*10^5</f>
        <v>1.5130173461447016</v>
      </c>
      <c r="K14" s="48">
        <f>SUM('Raw Data (EAM)'!$P$34:'Raw Data (EAM)'!$P$43)/SUM('Population (EAM)'!$L$33:'Population (EAM)'!$L$42)*10^5</f>
        <v>1.6735857553462061</v>
      </c>
      <c r="L14" s="48">
        <f>SUM('Raw Data (EAM)'!$P$44:'Raw Data (EAM)'!$P$53)/SUM('Population (EAM)'!$L$43:'Population (EAM)'!$L$52)*10^5</f>
        <v>1.7801253498867189</v>
      </c>
      <c r="M14" s="48">
        <f>SUM('Raw Data (EAM)'!$P$54:'Raw Data (EAM)'!$P$63)/SUM('Population (EAM)'!$L$53:'Population (EAM)'!$L$62)*10^5</f>
        <v>1.8469830779457403</v>
      </c>
      <c r="N14" s="48">
        <f>SUM('Raw Data (EAM)'!$P$64:'Raw Data (EAM)'!$P$73)/SUM('Population (EAM)'!$L$63:'Population (EAM)'!$L$72)*10^5</f>
        <v>1.5883586674822943</v>
      </c>
      <c r="O14" s="48">
        <f>SUM('Raw Data (EAM)'!$P$74:'Raw Data (EAM)'!$P$104)/SUM('Population (EAM)'!$L$73:'Population (EAM)'!$L$103)*10^5</f>
        <v>1.5753771730433475</v>
      </c>
      <c r="P14" s="48"/>
      <c r="Q14" s="48"/>
      <c r="R14" s="53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</row>
    <row r="15" spans="1:32" ht="63" customHeight="1">
      <c r="A15" s="52">
        <v>47.5</v>
      </c>
      <c r="B15" s="48"/>
      <c r="C15" s="48"/>
      <c r="D15" s="48"/>
      <c r="E15" s="47"/>
      <c r="F15" s="48"/>
      <c r="G15" s="48"/>
      <c r="H15" s="48">
        <f>SUM('Raw Data (EAM)'!$Q$9:'Raw Data (EAM)'!$Q$18)/SUM('Population (EAM)'!$M$8:'Population (EAM)'!$M$17)*10^5</f>
        <v>2.6986729056516072</v>
      </c>
      <c r="I15" s="48">
        <f>SUM('Raw Data (EAM)'!$Q$19:'Raw Data (EAM)'!$Q$28)/SUM('Population (EAM)'!$M$18:'Population (EAM)'!$M$27)*10^5</f>
        <v>3.2922324952471618</v>
      </c>
      <c r="J15" s="48">
        <f>SUM('Raw Data (EAM)'!$Q$29:'Raw Data (EAM)'!$Q$38)/SUM('Population (EAM)'!$M$28:'Population (EAM)'!$M$37)*10^5</f>
        <v>3.2811563048680972</v>
      </c>
      <c r="K15" s="48">
        <f>SUM('Raw Data (EAM)'!$Q$39:'Raw Data (EAM)'!$Q$48)/SUM('Population (EAM)'!$M$38:'Population (EAM)'!$M$47)*10^5</f>
        <v>3.4926733374423713</v>
      </c>
      <c r="L15" s="48">
        <f>SUM('Raw Data (EAM)'!$Q$49:'Raw Data (EAM)'!$Q$58)/SUM('Population (EAM)'!$M$48:'Population (EAM)'!$M$57)*10^5</f>
        <v>3.8270013921524217</v>
      </c>
      <c r="M15" s="48">
        <f>SUM('Raw Data (EAM)'!$Q$59:'Raw Data (EAM)'!$Q$68)/SUM('Population (EAM)'!$M$58:'Population (EAM)'!$M$67)*10^5</f>
        <v>3.8885704842111193</v>
      </c>
      <c r="N15" s="48">
        <f>SUM('Raw Data (EAM)'!$Q$69:'Raw Data (EAM)'!$Q$78)/SUM('Population (EAM)'!$M$68:'Population (EAM)'!$M$77)*10^5</f>
        <v>3.7091200543282428</v>
      </c>
      <c r="O15" s="48">
        <f>SUM('Raw Data (EAM)'!$Q$79:'Raw Data (EAM)'!$Q$109)/SUM('Population (EAM)'!$M$78:'Population (EAM)'!$M$108)*10^5</f>
        <v>3.7170874249896291</v>
      </c>
      <c r="P15" s="48"/>
      <c r="Q15" s="48"/>
      <c r="R15" s="53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</row>
    <row r="16" spans="1:32" ht="63" customHeight="1">
      <c r="A16" s="52">
        <v>52.5</v>
      </c>
      <c r="B16" s="48"/>
      <c r="C16" s="48"/>
      <c r="D16" s="47"/>
      <c r="E16" s="48"/>
      <c r="F16" s="48"/>
      <c r="G16" s="48">
        <f>SUM('Raw Data (EAM)'!$R$4:'Raw Data (EAM)'!$R$13)/SUM('Population (EAM)'!$N$3:'Population (EAM)'!$N$12)*10^5</f>
        <v>3.6999436456696615</v>
      </c>
      <c r="H16" s="48">
        <f>SUM('Raw Data (EAM)'!$R$14:'Raw Data (EAM)'!$R$23)/SUM('Population (EAM)'!$N$13:'Population (EAM)'!$N$22)*10^5</f>
        <v>4.5550514498322858</v>
      </c>
      <c r="I16" s="48">
        <f>SUM('Raw Data (EAM)'!$R$24:'Raw Data (EAM)'!$R$33)/SUM('Population (EAM)'!$N$23:'Population (EAM)'!$N$32)*10^5</f>
        <v>5.5073456392742557</v>
      </c>
      <c r="J16" s="48">
        <f>SUM('Raw Data (EAM)'!$R$34:'Raw Data (EAM)'!$R$43)/SUM('Population (EAM)'!$N$33:'Population (EAM)'!$N$42)*10^5</f>
        <v>5.905241587438474</v>
      </c>
      <c r="K16" s="48">
        <f>SUM('Raw Data (EAM)'!$R$44:'Raw Data (EAM)'!$R$53)/SUM('Population (EAM)'!$N$43:'Population (EAM)'!$N$52)*10^5</f>
        <v>6.4195752104465083</v>
      </c>
      <c r="L16" s="48">
        <f>SUM('Raw Data (EAM)'!$R$54:'Raw Data (EAM)'!$R$63)/SUM('Population (EAM)'!$N$53:'Population (EAM)'!$N$62)*10^5</f>
        <v>6.7715286128138592</v>
      </c>
      <c r="M16" s="48">
        <f>SUM('Raw Data (EAM)'!$R$64:'Raw Data (EAM)'!$R$73)/SUM('Population (EAM)'!$N$63:'Population (EAM)'!$N$72)*10^5</f>
        <v>6.9764924156497843</v>
      </c>
      <c r="N16" s="48">
        <f>SUM('Raw Data (EAM)'!$R$74:'Raw Data (EAM)'!$R$104)/SUM('Population (EAM)'!$N$73:'Population (EAM)'!$N$103)*10^5</f>
        <v>7.2577647582504934</v>
      </c>
      <c r="O16" s="48"/>
      <c r="P16" s="48"/>
      <c r="Q16" s="48"/>
      <c r="R16" s="53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</row>
    <row r="17" spans="1:32" ht="63" customHeight="1">
      <c r="A17" s="52">
        <v>57.5</v>
      </c>
      <c r="B17" s="48"/>
      <c r="C17" s="48"/>
      <c r="D17" s="47"/>
      <c r="E17" s="48"/>
      <c r="F17" s="48"/>
      <c r="G17" s="48">
        <f>SUM('Raw Data (EAM)'!$S$9:'Raw Data (EAM)'!$S$18)/SUM('Population (EAM)'!$O$8:'Population (EAM)'!$O$17)*10^5</f>
        <v>5.5071623763966766</v>
      </c>
      <c r="H17" s="48">
        <f>SUM('Raw Data (EAM)'!$S$19:'Raw Data (EAM)'!$S$28)/SUM('Population (EAM)'!$O$18:'Population (EAM)'!$O$27)*10^5</f>
        <v>7.2780323823746267</v>
      </c>
      <c r="I17" s="48">
        <f>SUM('Raw Data (EAM)'!$S$29:'Raw Data (EAM)'!$S$38)/SUM('Population (EAM)'!$O$28:'Population (EAM)'!$O$37)*10^5</f>
        <v>8.7342768291239281</v>
      </c>
      <c r="J17" s="48">
        <f>SUM('Raw Data (EAM)'!$S$39:'Raw Data (EAM)'!$S$48)/SUM('Population (EAM)'!$O$38:'Population (EAM)'!$O$47)*10^5</f>
        <v>9.4777873183872128</v>
      </c>
      <c r="K17" s="48">
        <f>SUM('Raw Data (EAM)'!$S$49:'Raw Data (EAM)'!$S$58)/SUM('Population (EAM)'!$O$48:'Population (EAM)'!$O$57)*10^5</f>
        <v>10.450985193337175</v>
      </c>
      <c r="L17" s="48">
        <f>SUM('Raw Data (EAM)'!$S$59:'Raw Data (EAM)'!$S$68)/SUM('Population (EAM)'!$O$58:'Population (EAM)'!$O$67)*10^5</f>
        <v>10.820786438051137</v>
      </c>
      <c r="M17" s="48">
        <f>SUM('Raw Data (EAM)'!$S$69:'Raw Data (EAM)'!$S$78)/SUM('Population (EAM)'!$O$68:'Population (EAM)'!$O$77)*10^5</f>
        <v>11.605317338528419</v>
      </c>
      <c r="N17" s="48">
        <f>SUM('Raw Data (EAM)'!$S$79:'Raw Data (EAM)'!$S$109)/SUM('Population (EAM)'!$O$78:'Population (EAM)'!$O$108)*10^5</f>
        <v>11.341598736280242</v>
      </c>
      <c r="O17" s="48"/>
      <c r="P17" s="48"/>
      <c r="Q17" s="48"/>
      <c r="R17" s="53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</row>
    <row r="18" spans="1:32" ht="63" customHeight="1">
      <c r="A18" s="52">
        <v>62.5</v>
      </c>
      <c r="B18" s="48"/>
      <c r="C18" s="47"/>
      <c r="D18" s="48"/>
      <c r="E18" s="48"/>
      <c r="F18" s="48">
        <f>SUM('Raw Data (EAM)'!$T$4:'Raw Data (EAM)'!$T$13)/SUM('Population (EAM)'!$P$3:'Population (EAM)'!$P$12)*10^5</f>
        <v>7.1078768117715496</v>
      </c>
      <c r="G18" s="48">
        <f>SUM('Raw Data (EAM)'!$T$14:'Raw Data (EAM)'!$T$23)/SUM('Population (EAM)'!$P$13:'Population (EAM)'!$P$22)*10^5</f>
        <v>8.1324020403457418</v>
      </c>
      <c r="H18" s="48">
        <f>SUM('Raw Data (EAM)'!$T$24:'Raw Data (EAM)'!$T$33)/SUM('Population (EAM)'!$P$23:'Population (EAM)'!$P$32)*10^5</f>
        <v>9.8874576748467646</v>
      </c>
      <c r="I18" s="48">
        <f>SUM('Raw Data (EAM)'!$T$34:'Raw Data (EAM)'!$T$43)/SUM('Population (EAM)'!$P$33:'Population (EAM)'!$P$42)*10^5</f>
        <v>12.883224933016022</v>
      </c>
      <c r="J18" s="48">
        <f>SUM('Raw Data (EAM)'!$T$44:'Raw Data (EAM)'!$T$53)/SUM('Population (EAM)'!$P$43:'Population (EAM)'!$P$52)*10^5</f>
        <v>13.818529822112756</v>
      </c>
      <c r="K18" s="48">
        <f>SUM('Raw Data (EAM)'!$T$54:'Raw Data (EAM)'!$T$63)/SUM('Population (EAM)'!$P$53:'Population (EAM)'!$P$62)*10^5</f>
        <v>14.911647509141654</v>
      </c>
      <c r="L18" s="48">
        <f>SUM('Raw Data (EAM)'!$T$64:'Raw Data (EAM)'!$T$73)/SUM('Population (EAM)'!$P$63:'Population (EAM)'!$P$72)*10^5</f>
        <v>15.896737780640672</v>
      </c>
      <c r="M18" s="48">
        <f>SUM('Raw Data (EAM)'!$T$74:'Raw Data (EAM)'!$T$104)/SUM('Population (EAM)'!$P$73:'Population (EAM)'!$P$103)*10^5</f>
        <v>17.45938308271645</v>
      </c>
      <c r="N18" s="48"/>
      <c r="O18" s="48"/>
      <c r="P18" s="48"/>
      <c r="Q18" s="48"/>
      <c r="R18" s="53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</row>
    <row r="19" spans="1:32" ht="63" customHeight="1">
      <c r="A19" s="52">
        <v>67.5</v>
      </c>
      <c r="B19" s="48"/>
      <c r="C19" s="47"/>
      <c r="D19" s="48"/>
      <c r="E19" s="48"/>
      <c r="F19" s="48">
        <f>SUM('Raw Data (EAM)'!$U$9:'Raw Data (EAM)'!$U$18)/SUM('Population (EAM)'!$Q$8:'Population (EAM)'!$Q$17)*10^5</f>
        <v>8.4835297519804307</v>
      </c>
      <c r="G19" s="48">
        <f>SUM('Raw Data (EAM)'!$U$19:'Raw Data (EAM)'!$U$28)/SUM('Population (EAM)'!$Q$18:'Population (EAM)'!$Q$27)*10^5</f>
        <v>10.338826823431921</v>
      </c>
      <c r="H19" s="48">
        <f>SUM('Raw Data (EAM)'!$U$29:'Raw Data (EAM)'!$U$38)/SUM('Population (EAM)'!$Q$28:'Population (EAM)'!$Q$37)*10^5</f>
        <v>14.074612694463676</v>
      </c>
      <c r="I19" s="48">
        <f>SUM('Raw Data (EAM)'!$U$39:'Raw Data (EAM)'!$U$48)/SUM('Population (EAM)'!$Q$38:'Population (EAM)'!$Q$47)*10^5</f>
        <v>17.880193538896705</v>
      </c>
      <c r="J19" s="48">
        <f>SUM('Raw Data (EAM)'!$U$49:'Raw Data (EAM)'!$U$58)/SUM('Population (EAM)'!$Q$48:'Population (EAM)'!$Q$57)*10^5</f>
        <v>19.396659599648796</v>
      </c>
      <c r="K19" s="48">
        <f>SUM('Raw Data (EAM)'!$U$59:'Raw Data (EAM)'!$U$68)/SUM('Population (EAM)'!$Q$58:'Population (EAM)'!$Q$67)*10^5</f>
        <v>20.039382714902537</v>
      </c>
      <c r="L19" s="48">
        <f>SUM('Raw Data (EAM)'!$U$69:'Raw Data (EAM)'!$U$78)/SUM('Population (EAM)'!$Q$68:'Population (EAM)'!$Q$77)*10^5</f>
        <v>22.195431364153791</v>
      </c>
      <c r="M19" s="48">
        <f>SUM('Raw Data (EAM)'!$U$79:'Raw Data (EAM)'!$U$109)/SUM('Population (EAM)'!$Q$78:'Population (EAM)'!$Q$108)*10^5</f>
        <v>23.796015576866719</v>
      </c>
      <c r="N19" s="48"/>
      <c r="O19" s="48"/>
      <c r="P19" s="48"/>
      <c r="Q19" s="48"/>
      <c r="R19" s="53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</row>
    <row r="20" spans="1:32" ht="63" customHeight="1">
      <c r="A20" s="52">
        <v>72.5</v>
      </c>
      <c r="B20" s="47"/>
      <c r="C20" s="48"/>
      <c r="D20" s="48"/>
      <c r="E20" s="48">
        <f>SUM('Raw Data (EAM)'!$V$4:'Raw Data (EAM)'!$V$13)/SUM('Population (EAM)'!$R$3:'Population (EAM)'!$R$12)*10^5</f>
        <v>7.6679132336780125</v>
      </c>
      <c r="F20" s="48">
        <f>SUM('Raw Data (EAM)'!$V$14:'Raw Data (EAM)'!$V$23)/SUM('Population (EAM)'!$R$13:'Population (EAM)'!$R$22)*10^5</f>
        <v>9.0939104989163315</v>
      </c>
      <c r="G20" s="48">
        <f>SUM('Raw Data (EAM)'!$V$24:'Raw Data (EAM)'!$V$33)/SUM('Population (EAM)'!$R$23:'Population (EAM)'!$R$32)*10^5</f>
        <v>12.693419617016968</v>
      </c>
      <c r="H20" s="48">
        <f>SUM('Raw Data (EAM)'!$V$34:'Raw Data (EAM)'!$V$43)/SUM('Population (EAM)'!$R$33:'Population (EAM)'!$R$42)*10^5</f>
        <v>17.408427336132696</v>
      </c>
      <c r="I20" s="48">
        <f>SUM('Raw Data (EAM)'!$V$44:'Raw Data (EAM)'!$V$53)/SUM('Population (EAM)'!$R$43:'Population (EAM)'!$R$52)*10^5</f>
        <v>22.269081686436827</v>
      </c>
      <c r="J20" s="48">
        <f>SUM('Raw Data (EAM)'!$V$54:'Raw Data (EAM)'!$V$63)/SUM('Population (EAM)'!$R$53:'Population (EAM)'!$R$62)*10^5</f>
        <v>24.413496044796744</v>
      </c>
      <c r="K20" s="48">
        <f>SUM('Raw Data (EAM)'!$V$64:'Raw Data (EAM)'!$V$73)/SUM('Population (EAM)'!$R$63:'Population (EAM)'!$R$72)*10^5</f>
        <v>27.09632370838284</v>
      </c>
      <c r="L20" s="48">
        <f>SUM('Raw Data (EAM)'!$V$74:'Raw Data (EAM)'!$V$104)/SUM('Population (EAM)'!$R$73:'Population (EAM)'!$R$103)*10^5</f>
        <v>29.706411355230404</v>
      </c>
      <c r="M20" s="48"/>
      <c r="N20" s="48"/>
      <c r="O20" s="48"/>
      <c r="P20" s="48"/>
      <c r="Q20" s="48"/>
      <c r="R20" s="53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</row>
    <row r="21" spans="1:32" ht="63" customHeight="1">
      <c r="A21" s="52">
        <v>77.5</v>
      </c>
      <c r="B21" s="47"/>
      <c r="C21" s="48"/>
      <c r="D21" s="48"/>
      <c r="E21" s="48">
        <f>SUM('Raw Data (EAM)'!$W$9:'Raw Data (EAM)'!$W$18)/SUM('Population (EAM)'!$S$8:'Population (EAM)'!$S$17)*10^5</f>
        <v>8.1630543497511603</v>
      </c>
      <c r="F21" s="48">
        <f>SUM('Raw Data (EAM)'!$W$19:'Raw Data (EAM)'!$W$28)/SUM('Population (EAM)'!$S$18:'Population (EAM)'!$S$27)*10^5</f>
        <v>10.572333937413545</v>
      </c>
      <c r="G21" s="48">
        <f>SUM('Raw Data (EAM)'!$W$29:'Raw Data (EAM)'!$W$38)/SUM('Population (EAM)'!$S$28:'Population (EAM)'!$S$37)*10^5</f>
        <v>16.049139332073892</v>
      </c>
      <c r="H21" s="48">
        <f>SUM('Raw Data (EAM)'!$W$39:'Raw Data (EAM)'!$W$48)/SUM('Population (EAM)'!$S$38:'Population (EAM)'!$S$47)*10^5</f>
        <v>21.433076184720299</v>
      </c>
      <c r="I21" s="48">
        <f>SUM('Raw Data (EAM)'!$W$49:'Raw Data (EAM)'!$W$58)/SUM('Population (EAM)'!$S$48:'Population (EAM)'!$S$57)*10^5</f>
        <v>27.31566833873487</v>
      </c>
      <c r="J21" s="48">
        <f>SUM('Raw Data (EAM)'!$W$59:'Raw Data (EAM)'!$W$68)/SUM('Population (EAM)'!$S$58:'Population (EAM)'!$S$67)*10^5</f>
        <v>30.839802590835173</v>
      </c>
      <c r="K21" s="48">
        <f>SUM('Raw Data (EAM)'!$W$69:'Raw Data (EAM)'!$W$78)/SUM('Population (EAM)'!$S$68:'Population (EAM)'!$S$77)*10^5</f>
        <v>35.433819252328249</v>
      </c>
      <c r="L21" s="48">
        <f>SUM('Raw Data (EAM)'!$W$79:'Raw Data (EAM)'!$W$109)/SUM('Population (EAM)'!$S$78:'Population (EAM)'!$S$108)*10^5</f>
        <v>37.365424023889695</v>
      </c>
      <c r="M21" s="48"/>
      <c r="N21" s="48"/>
      <c r="O21" s="48"/>
      <c r="P21" s="48"/>
      <c r="Q21" s="48"/>
      <c r="R21" s="53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</row>
    <row r="22" spans="1:32" ht="63" customHeight="1">
      <c r="A22" s="52">
        <v>82.5</v>
      </c>
      <c r="B22" s="48"/>
      <c r="C22" s="48"/>
      <c r="D22" s="48">
        <f>SUM('Raw Data (EAM)'!$X$4:'Raw Data (EAM)'!$X$13)/SUM('Population (EAM)'!$T$3:'Population (EAM)'!$T$12)*10^5</f>
        <v>7.9489532673811087</v>
      </c>
      <c r="E22" s="48">
        <f>SUM('Raw Data (EAM)'!$X$14:'Raw Data (EAM)'!$X$23)/SUM('Population (EAM)'!$T$13:'Population (EAM)'!$T$22)*10^5</f>
        <v>6.6353051995972825</v>
      </c>
      <c r="F22" s="48">
        <f>SUM('Raw Data (EAM)'!$X$24:'Raw Data (EAM)'!$X$33)/SUM('Population (EAM)'!$T$23:'Population (EAM)'!$T$32)*10^5</f>
        <v>11.101611902803738</v>
      </c>
      <c r="G22" s="48">
        <f>SUM('Raw Data (EAM)'!$X$34:'Raw Data (EAM)'!$X$43)/SUM('Population (EAM)'!$T$33:'Population (EAM)'!$T$42)*10^5</f>
        <v>17.25667746466782</v>
      </c>
      <c r="H22" s="48">
        <f>SUM('Raw Data (EAM)'!$X$44:'Raw Data (EAM)'!$X$53)/SUM('Population (EAM)'!$T$43:'Population (EAM)'!$T$52)*10^5</f>
        <v>23.935988949639796</v>
      </c>
      <c r="I22" s="48">
        <f>SUM('Raw Data (EAM)'!$X$54:'Raw Data (EAM)'!$X$63)/SUM('Population (EAM)'!$T$53:'Population (EAM)'!$T$62)*10^5</f>
        <v>29.827021318065679</v>
      </c>
      <c r="J22" s="48">
        <f>SUM('Raw Data (EAM)'!$X$64:'Raw Data (EAM)'!$X$73)/SUM('Population (EAM)'!$T$63:'Population (EAM)'!$T$72)*10^5</f>
        <v>37.529024049406459</v>
      </c>
      <c r="K22" s="48">
        <f>SUM('Raw Data (EAM)'!$X$74:'Raw Data (EAM)'!$X$104)/SUM('Population (EAM)'!$T$73:'Population (EAM)'!$T$103)*10^5</f>
        <v>44.493948799897403</v>
      </c>
      <c r="L22" s="48"/>
      <c r="M22" s="48"/>
      <c r="N22" s="48"/>
      <c r="O22" s="48"/>
      <c r="P22" s="48"/>
      <c r="Q22" s="48"/>
      <c r="R22" s="53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</row>
    <row r="23" spans="1:32" ht="63" customHeight="1">
      <c r="A23" s="52">
        <v>87.5</v>
      </c>
      <c r="B23" s="48"/>
      <c r="C23" s="48"/>
      <c r="D23" s="48">
        <f>SUM('Raw Data (EAM)'!$Y$9:'Raw Data (EAM)'!$Y$18)/SUM('Population (EAM)'!$U$8:'Population (EAM)'!$U$17)*10^5</f>
        <v>5.5269063618963008</v>
      </c>
      <c r="E23" s="48">
        <f>SUM('Raw Data (EAM)'!$Y$19:'Raw Data (EAM)'!$Y$28)/SUM('Population (EAM)'!$U$18:'Population (EAM)'!$U$27)*10^5</f>
        <v>8.1320199760814731</v>
      </c>
      <c r="F23" s="48">
        <f>SUM('Raw Data (EAM)'!$Y$29:'Raw Data (EAM)'!$Y$38)/SUM('Population (EAM)'!$U$28:'Population (EAM)'!$U$37)*10^5</f>
        <v>13.513813442482471</v>
      </c>
      <c r="G23" s="48">
        <f>SUM('Raw Data (EAM)'!$Y$39:'Raw Data (EAM)'!$Y$48)/SUM('Population (EAM)'!$U$38:'Population (EAM)'!$U$47)*10^5</f>
        <v>16.169658867796343</v>
      </c>
      <c r="H23" s="48">
        <f>SUM('Raw Data (EAM)'!$Y$49:'Raw Data (EAM)'!$Y$58)/SUM('Population (EAM)'!$U$48:'Population (EAM)'!$U$57)*10^5</f>
        <v>25.513583788916687</v>
      </c>
      <c r="I23" s="48">
        <f>SUM('Raw Data (EAM)'!$Y$59:'Raw Data (EAM)'!$Y$68)/SUM('Population (EAM)'!$U$58:'Population (EAM)'!$U$67)*10^5</f>
        <v>35.506569290018376</v>
      </c>
      <c r="J23" s="48">
        <f>SUM('Raw Data (EAM)'!$Y$69:'Raw Data (EAM)'!$Y$78)/SUM('Population (EAM)'!$U$68:'Population (EAM)'!$U$77)*10^5</f>
        <v>47.069755886509057</v>
      </c>
      <c r="K23" s="48">
        <f>SUM('Raw Data (EAM)'!$Y$79:'Raw Data (EAM)'!$Y$109)/SUM('Population (EAM)'!$U$78:'Population (EAM)'!$U$108)*10^5</f>
        <v>54.386235750168893</v>
      </c>
      <c r="L23" s="48"/>
      <c r="M23" s="48"/>
      <c r="N23" s="48"/>
      <c r="O23" s="48"/>
      <c r="P23" s="48"/>
      <c r="Q23" s="48"/>
      <c r="R23" s="53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</row>
    <row r="24" spans="1:32" ht="63" customHeight="1">
      <c r="A24" s="52">
        <v>92.5</v>
      </c>
      <c r="B24" s="48"/>
      <c r="C24" s="48">
        <f>SUM('Raw Data (EAM)'!$Z$4:'Raw Data (EAM)'!$Z$13)/SUM('Population (EAM)'!$V$3:'Population (EAM)'!$V$12)*10^5</f>
        <v>4.2561613255388835</v>
      </c>
      <c r="D24" s="48">
        <f>SUM('Raw Data (EAM)'!$Z$14:'Raw Data (EAM)'!$Z$23)/SUM('Population (EAM)'!$V$13:'Population (EAM)'!$V$22)*10^5</f>
        <v>4.6661965473645202</v>
      </c>
      <c r="E24" s="48">
        <f>SUM('Raw Data (EAM)'!$Z$24:'Raw Data (EAM)'!$Z$33)/SUM('Population (EAM)'!$V$23:'Population (EAM)'!$V$32)*10^5</f>
        <v>6.2333881504413275</v>
      </c>
      <c r="F24" s="48">
        <f>SUM('Raw Data (EAM)'!$Z$34:'Raw Data (EAM)'!$Z$43)/SUM('Population (EAM)'!$V$33:'Population (EAM)'!$V$42)*10^5</f>
        <v>12.628653902410896</v>
      </c>
      <c r="G24" s="48">
        <f>SUM('Raw Data (EAM)'!$Z$44:'Raw Data (EAM)'!$Z$53)/SUM('Population (EAM)'!$V$43:'Population (EAM)'!$V$52)*10^5</f>
        <v>16.550516043165743</v>
      </c>
      <c r="H24" s="48">
        <f>SUM('Raw Data (EAM)'!$Z$54:'Raw Data (EAM)'!$Z$63)/SUM('Population (EAM)'!$V$53:'Population (EAM)'!$V$62)*10^5</f>
        <v>25.292480011012326</v>
      </c>
      <c r="I24" s="48">
        <f>SUM('Raw Data (EAM)'!$Z$64:'Raw Data (EAM)'!$Z$73)/SUM('Population (EAM)'!$V$63:'Population (EAM)'!$V$72)*10^5</f>
        <v>37.143215132702032</v>
      </c>
      <c r="J24" s="48">
        <f>SUM('Raw Data (EAM)'!$Z$74:'Raw Data (EAM)'!$Z$104)/SUM('Population (EAM)'!$V$73:'Population (EAM)'!$V$103)*10^5</f>
        <v>50.650581087284067</v>
      </c>
      <c r="K24" s="48"/>
      <c r="L24" s="48"/>
      <c r="M24" s="48"/>
      <c r="N24" s="48"/>
      <c r="O24" s="48"/>
      <c r="P24" s="48"/>
      <c r="Q24" s="48"/>
      <c r="R24" s="53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</row>
    <row r="25" spans="1:32" ht="63" customHeight="1">
      <c r="A25" s="52">
        <v>97.5</v>
      </c>
      <c r="B25" s="48"/>
      <c r="C25" s="48">
        <f>SUM('Raw Data (EAM)'!$AA$9:'Raw Data (EAM)'!$AA$18)/SUM('Population (EAM)'!$W$8:'Population (EAM)'!$W$17)*10^5</f>
        <v>3.0638193572106984</v>
      </c>
      <c r="D25" s="48">
        <f>SUM('Raw Data (EAM)'!$AA$19:'Raw Data (EAM)'!$AA$28)/SUM('Population (EAM)'!$W$18:'Population (EAM)'!$W$27)*10^5</f>
        <v>12.949572745034242</v>
      </c>
      <c r="E25" s="48">
        <f>SUM('Raw Data (EAM)'!$AA$29:'Raw Data (EAM)'!$AA$38)/SUM('Population (EAM)'!$W$28:'Population (EAM)'!$W$37)*10^5</f>
        <v>6.2184961914301855</v>
      </c>
      <c r="F25" s="48">
        <f>SUM('Raw Data (EAM)'!$AA$39:'Raw Data (EAM)'!$AA$48)/SUM('Population (EAM)'!$W$38:'Population (EAM)'!$W$47)*10^5</f>
        <v>12.702441823819271</v>
      </c>
      <c r="G25" s="48">
        <f>SUM('Raw Data (EAM)'!$AA$49:'Raw Data (EAM)'!$AA$58)/SUM('Population (EAM)'!$W$48:'Population (EAM)'!$W$57)*10^5</f>
        <v>20.147752628091169</v>
      </c>
      <c r="H25" s="48">
        <f>SUM('Raw Data (EAM)'!$AA$59:'Raw Data (EAM)'!$AA$68)/SUM('Population (EAM)'!$W$58:'Population (EAM)'!$W$67)*10^5</f>
        <v>25.927903534940867</v>
      </c>
      <c r="I25" s="48">
        <f>SUM('Raw Data (EAM)'!$AA$69:'Raw Data (EAM)'!$AA$78)/SUM('Population (EAM)'!$W$68:'Population (EAM)'!$W$77)*10^5</f>
        <v>40.143814179664261</v>
      </c>
      <c r="J25" s="48">
        <f>SUM('Raw Data (EAM)'!$AA$79:'Raw Data (EAM)'!$AA$109)/SUM('Population (EAM)'!$W$78:'Population (EAM)'!$W$108)*10^5</f>
        <v>34.395365677045618</v>
      </c>
      <c r="K25" s="48"/>
      <c r="L25" s="48"/>
      <c r="M25" s="48"/>
      <c r="N25" s="48"/>
      <c r="O25" s="48"/>
      <c r="P25" s="48"/>
      <c r="Q25" s="48"/>
      <c r="R25" s="53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</row>
    <row r="26" spans="1:32" ht="63" customHeight="1">
      <c r="A26" s="54">
        <v>102.5</v>
      </c>
      <c r="B26" s="55">
        <f>SUM('Raw Data (EAM)'!$AB$4:'Raw Data (EAM)'!$AB$13)/SUM('Population (EAM)'!$X$3:'Population (EAM)'!$X$12)*10^5</f>
        <v>0</v>
      </c>
      <c r="C26" s="55">
        <f>SUM('Raw Data (EAM)'!$AB$14:'Raw Data (EAM)'!$AB$23)/SUM('Population (EAM)'!$X$13:'Population (EAM)'!$X$22)*10^5</f>
        <v>13.617596112993366</v>
      </c>
      <c r="D26" s="55">
        <f>SUM('Raw Data (EAM)'!$AB$24:'Raw Data (EAM)'!$AB$33)/SUM('Population (EAM)'!$X$23:'Population (EAM)'!$X$32)*10^5</f>
        <v>10.691002238695869</v>
      </c>
      <c r="E26" s="55">
        <f>SUM('Raw Data (EAM)'!$AB$34:'Raw Data (EAM)'!$AB$43)/SUM('Population (EAM)'!$X$33:'Population (EAM)'!$X$42)*10^5</f>
        <v>7.6534868520749351</v>
      </c>
      <c r="F26" s="55">
        <f>SUM('Raw Data (EAM)'!$AB$44:'Raw Data (EAM)'!$AB$53)/SUM('Population (EAM)'!$X$43:'Population (EAM)'!$X$52)*10^5</f>
        <v>10.622195076612583</v>
      </c>
      <c r="G26" s="55">
        <f>SUM('Raw Data (EAM)'!$AB$54:'Raw Data (EAM)'!$AB$63)/SUM('Population (EAM)'!$X$53:'Population (EAM)'!$X$62)*10^5</f>
        <v>16.178360601420845</v>
      </c>
      <c r="H26" s="55">
        <f>SUM('Raw Data (EAM)'!$AB$64:'Raw Data (EAM)'!$AB$73)/SUM('Population (EAM)'!$X$63:'Population (EAM)'!$X$72)*10^5</f>
        <v>32.546774234960942</v>
      </c>
      <c r="I26" s="56">
        <f>SUM('Raw Data (EAM)'!$AB$74:'Raw Data (EAM)'!$AB$104)/SUM('Population (EAM)'!$X$73:'Population (EAM)'!$X$103)*10^5</f>
        <v>27.073590942653212</v>
      </c>
      <c r="J26" s="55"/>
      <c r="K26" s="55"/>
      <c r="L26" s="55"/>
      <c r="M26" s="55"/>
      <c r="N26" s="55"/>
      <c r="O26" s="55"/>
      <c r="P26" s="55"/>
      <c r="Q26" s="55"/>
      <c r="R26" s="57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</row>
    <row r="27" spans="1:32" ht="42" customHeight="1">
      <c r="B27" s="58"/>
      <c r="C27" s="58"/>
      <c r="D27" s="58"/>
      <c r="E27" s="58"/>
      <c r="F27" s="58"/>
      <c r="G27" s="58"/>
      <c r="H27" s="58"/>
    </row>
    <row r="28" spans="1:32" ht="61.5">
      <c r="A28" s="37"/>
      <c r="B28" s="38"/>
      <c r="C28" s="38"/>
      <c r="D28" s="39"/>
      <c r="E28" s="39"/>
      <c r="F28" s="39"/>
      <c r="G28" s="39"/>
      <c r="H28" s="38"/>
      <c r="I28" s="38" t="str">
        <f>CONCATENATE('Raw Data (EAM)'!A1," EAF")</f>
        <v>Mortality by Kidney Cancer EAF</v>
      </c>
      <c r="J28" s="39"/>
      <c r="K28" s="39"/>
      <c r="L28" s="39"/>
      <c r="M28" s="39"/>
      <c r="N28" s="39"/>
      <c r="O28" s="39"/>
      <c r="P28" s="39"/>
      <c r="Q28" s="39"/>
      <c r="R28" s="39"/>
    </row>
    <row r="29" spans="1:32" ht="61.5">
      <c r="A29" s="37"/>
      <c r="B29" s="38"/>
      <c r="C29" s="38"/>
      <c r="D29" s="39"/>
      <c r="E29" s="39"/>
      <c r="F29" s="39"/>
      <c r="G29" s="39"/>
      <c r="H29" s="38"/>
      <c r="I29" s="38" t="s">
        <v>37</v>
      </c>
      <c r="J29" s="39"/>
      <c r="K29" s="39"/>
      <c r="L29" s="39"/>
      <c r="M29" s="39"/>
      <c r="N29" s="39"/>
      <c r="O29" s="39"/>
      <c r="P29" s="39"/>
      <c r="Q29" s="39"/>
      <c r="R29" s="39"/>
    </row>
    <row r="30" spans="1:32" ht="18.75">
      <c r="A30" s="37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32" ht="102" customHeight="1">
      <c r="A31" s="40" t="s">
        <v>38</v>
      </c>
      <c r="B31" s="41" t="s">
        <v>39</v>
      </c>
      <c r="C31" s="41" t="s">
        <v>40</v>
      </c>
      <c r="D31" s="41" t="s">
        <v>41</v>
      </c>
      <c r="E31" s="41" t="s">
        <v>42</v>
      </c>
      <c r="F31" s="41" t="s">
        <v>43</v>
      </c>
      <c r="G31" s="41" t="s">
        <v>44</v>
      </c>
      <c r="H31" s="41" t="s">
        <v>45</v>
      </c>
      <c r="I31" s="41" t="s">
        <v>46</v>
      </c>
      <c r="J31" s="41" t="s">
        <v>47</v>
      </c>
      <c r="K31" s="41" t="s">
        <v>48</v>
      </c>
      <c r="L31" s="41" t="s">
        <v>49</v>
      </c>
      <c r="M31" s="41" t="s">
        <v>50</v>
      </c>
      <c r="N31" s="41" t="s">
        <v>51</v>
      </c>
      <c r="O31" s="41" t="s">
        <v>52</v>
      </c>
      <c r="P31" s="41" t="s">
        <v>53</v>
      </c>
      <c r="Q31" s="41" t="s">
        <v>54</v>
      </c>
      <c r="R31" s="42" t="s">
        <v>55</v>
      </c>
    </row>
    <row r="32" spans="1:32" ht="62.1" customHeight="1">
      <c r="A32" s="44">
        <v>0.5</v>
      </c>
      <c r="B32" s="45"/>
      <c r="C32" s="45"/>
      <c r="D32" s="45"/>
      <c r="E32" s="45"/>
      <c r="F32" s="45"/>
      <c r="G32" s="45"/>
      <c r="H32" s="46"/>
      <c r="I32" s="47"/>
      <c r="J32" s="48"/>
      <c r="K32" s="48"/>
      <c r="L32" s="48">
        <f>SUM('Raw Data (EAF)'!$C$3:'Raw Data (EAF)'!$C$12)/SUM('Population (EAF)'!$C$2:'Population (EAF)'!$C$11)*10^5</f>
        <v>0.83740500564510356</v>
      </c>
      <c r="M32" s="48">
        <f>SUM('Raw Data (EAF)'!$C$13:'Raw Data (EAF)'!$C$22)/SUM('Population (EAF)'!$C$12:'Population (EAF)'!$C$21)*10^5</f>
        <v>0.61736473967467043</v>
      </c>
      <c r="N32" s="48">
        <f>SUM('Raw Data (EAF)'!$C$23:'Raw Data (EAF)'!$C$32)/SUM('Population (EAF)'!$C$22:'Population (EAF)'!$C$31)*10^5</f>
        <v>0.5027094326815611</v>
      </c>
      <c r="O32" s="48">
        <f>SUM('Raw Data (EAF)'!$C$33:'Raw Data (EAF)'!$C$42)/SUM('Population (EAF)'!$C$32:'Population (EAF)'!$C$41)*10^5</f>
        <v>0.44638055195678855</v>
      </c>
      <c r="P32" s="48">
        <f>SUM('Raw Data (EAF)'!$C$43:'Raw Data (EAF)'!$C$52)/SUM('Population (EAF)'!$C$42:'Population (EAF)'!$C$51)*10^5</f>
        <v>0.38065007736151363</v>
      </c>
      <c r="Q32" s="48">
        <f>SUM('Raw Data (EAF)'!$C$53:'Raw Data (EAF)'!$C$62)/SUM('Population (EAF)'!$C$52:'Population (EAF)'!$C$61)*10^5</f>
        <v>0.20272348596927439</v>
      </c>
      <c r="R32" s="49">
        <f>SUM('Raw Data (EAF)'!$C$63:'Raw Data (EAF)'!$C$72)/SUM('Population (EAF)'!$C$62:'Population (EAF)'!$C$71)*10^5</f>
        <v>7.4983615432442238E-2</v>
      </c>
    </row>
    <row r="33" spans="1:18" ht="62.1" customHeight="1">
      <c r="A33" s="44">
        <v>3</v>
      </c>
      <c r="B33" s="48"/>
      <c r="C33" s="48"/>
      <c r="D33" s="48"/>
      <c r="E33" s="48"/>
      <c r="F33" s="48"/>
      <c r="G33" s="48"/>
      <c r="H33" s="48"/>
      <c r="I33" s="47"/>
      <c r="J33" s="48"/>
      <c r="K33" s="48"/>
      <c r="L33" s="48">
        <f>SUM('Raw Data (EAF)'!$D$5:'Raw Data (EAF)'!$G$14)/SUM('Population (EAF)'!$D$4:'Population (EAF)'!$D$13)*10^5</f>
        <v>1.1412092240838592</v>
      </c>
      <c r="M33" s="48">
        <f>SUM('Raw Data (EAF)'!$D$15:'Raw Data (EAF)'!$G$24)/SUM('Population (EAF)'!$D$14:'Population (EAF)'!$D$23)*10^5</f>
        <v>1.1737105604638944</v>
      </c>
      <c r="N33" s="48">
        <f>SUM('Raw Data (EAF)'!$D$25:'Raw Data (EAF)'!$G$34)/SUM('Population (EAF)'!$D$24:'Population (EAF)'!$D$33)*10^5</f>
        <v>1.077122333671692</v>
      </c>
      <c r="O33" s="48">
        <f>SUM('Raw Data (EAF)'!$D$35:'Raw Data (EAF)'!$G$44)/SUM('Population (EAF)'!$D$34:'Population (EAF)'!$D$43)*10^5</f>
        <v>0.97555848041341753</v>
      </c>
      <c r="P33" s="48">
        <f>SUM('Raw Data (EAF)'!$D$45:'Raw Data (EAF)'!$G$54)/SUM('Population (EAF)'!$D$44:'Population (EAF)'!$D$53)*10^5</f>
        <v>0.53203838011953075</v>
      </c>
      <c r="Q33" s="48">
        <f>SUM('Raw Data (EAF)'!$D$55:'Raw Data (EAF)'!$G$64)/SUM('Population (EAF)'!$D$54:'Population (EAF)'!$D$63)*10^5</f>
        <v>0.20683328780110399</v>
      </c>
      <c r="R33" s="51">
        <f>SUM('Raw Data (EAF)'!$D$65:'Raw Data (EAF)'!$G$74)/SUM('Population (EAF)'!$D$64:'Population (EAF)'!$D$73)*10^5</f>
        <v>0.1302753381465499</v>
      </c>
    </row>
    <row r="34" spans="1:18" ht="62.1" customHeight="1">
      <c r="A34" s="44">
        <v>7.5</v>
      </c>
      <c r="B34" s="48"/>
      <c r="C34" s="48"/>
      <c r="D34" s="48"/>
      <c r="E34" s="48"/>
      <c r="F34" s="48"/>
      <c r="G34" s="48"/>
      <c r="H34" s="48"/>
      <c r="I34" s="47"/>
      <c r="J34" s="48"/>
      <c r="K34" s="48"/>
      <c r="L34" s="48">
        <f>SUM('Raw Data (EAF)'!$I$9:'Raw Data (EAF)'!$I$18)/SUM('Population (EAF)'!$E$8:'Population (EAF)'!$E$17)*10^5</f>
        <v>0.34854450309160673</v>
      </c>
      <c r="M34" s="48">
        <f>SUM('Raw Data (EAF)'!$I$19:'Raw Data (EAF)'!$I$28)/SUM('Population (EAF)'!$E$18:'Population (EAF)'!$E$27)*10^5</f>
        <v>0.38940579818851295</v>
      </c>
      <c r="N34" s="48">
        <f>SUM('Raw Data (EAF)'!$I$29:'Raw Data (EAF)'!$I$38)/SUM('Population (EAF)'!$E$28:'Population (EAF)'!$E$37)*10^5</f>
        <v>0.51357238821275319</v>
      </c>
      <c r="O34" s="48">
        <f>SUM('Raw Data (EAF)'!$I$39:'Raw Data (EAF)'!$I$48)/SUM('Population (EAF)'!$E$38:'Population (EAF)'!$E$47)*10^5</f>
        <v>0.49346623989962901</v>
      </c>
      <c r="P34" s="48">
        <f>SUM('Raw Data (EAF)'!$I$49:'Raw Data (EAF)'!$I$58)/SUM('Population (EAF)'!$E$48:'Population (EAF)'!$E$57)*10^5</f>
        <v>0.32487657608921605</v>
      </c>
      <c r="Q34" s="48">
        <f>SUM('Raw Data (EAF)'!$I$59:'Raw Data (EAF)'!$I$68)/SUM('Population (EAF)'!$E$58:'Population (EAF)'!$E$67)*10^5</f>
        <v>0.223250918871677</v>
      </c>
      <c r="R34" s="51">
        <f>SUM('Raw Data (EAF)'!$I$69:'Raw Data (EAF)'!$I$78)/SUM('Population (EAF)'!$E$68:'Population (EAF)'!$E$77)*10^5</f>
        <v>0.13347341653883893</v>
      </c>
    </row>
    <row r="35" spans="1:18" ht="62.1" customHeight="1">
      <c r="A35" s="44">
        <v>12.5</v>
      </c>
      <c r="B35" s="48"/>
      <c r="C35" s="48"/>
      <c r="D35" s="48"/>
      <c r="E35" s="48"/>
      <c r="F35" s="48"/>
      <c r="G35" s="48"/>
      <c r="H35" s="47"/>
      <c r="I35" s="48"/>
      <c r="J35" s="48"/>
      <c r="K35" s="48">
        <f>SUM('Raw Data (EAF)'!$J$4:'Raw Data (EAF)'!$J$13)/SUM('Population (EAF)'!$F$3:'Population (EAF)'!$F$12)*10^5</f>
        <v>8.9361079895686243E-2</v>
      </c>
      <c r="L35" s="48">
        <f>SUM('Raw Data (EAF)'!$J$14:'Raw Data (EAF)'!$J$23)/SUM('Population (EAF)'!$F$13:'Population (EAF)'!$F$22)*10^5</f>
        <v>0.12107683636998498</v>
      </c>
      <c r="M35" s="48">
        <f>SUM('Raw Data (EAF)'!$J$24:'Raw Data (EAF)'!$J$33)/SUM('Population (EAF)'!$F$23:'Population (EAF)'!$F$32)*10^5</f>
        <v>7.8528720983969083E-2</v>
      </c>
      <c r="N35" s="48">
        <f>SUM('Raw Data (EAF)'!$J$34:'Raw Data (EAF)'!$J$43)/SUM('Population (EAF)'!$F$33:'Population (EAF)'!$F$42)*10^5</f>
        <v>7.7802681605927126E-2</v>
      </c>
      <c r="O35" s="48">
        <f>SUM('Raw Data (EAF)'!$J$44:'Raw Data (EAF)'!$J$53)/SUM('Population (EAF)'!$F$43:'Population (EAF)'!$F$52)*10^5</f>
        <v>7.1402361687164392E-2</v>
      </c>
      <c r="P35" s="48">
        <f>SUM('Raw Data (EAF)'!$J$54:'Raw Data (EAF)'!$J$63)/SUM('Population (EAF)'!$F$53:'Population (EAF)'!$F$62)*10^5</f>
        <v>5.6470633454319942E-2</v>
      </c>
      <c r="Q35" s="48">
        <f>SUM('Raw Data (EAF)'!$J$64:'Raw Data (EAF)'!$J$73)/SUM('Population (EAF)'!$F$63:'Population (EAF)'!$F$72)*10^5</f>
        <v>4.7357008857822472E-2</v>
      </c>
      <c r="R35" s="51">
        <f>SUM('Raw Data (EAF)'!$J$74:'Raw Data (EAF)'!$J$83)/SUM('Population (EAF)'!$F$73:'Population (EAF)'!$F$82)*10^5</f>
        <v>4.3736536627968274E-2</v>
      </c>
    </row>
    <row r="36" spans="1:18" ht="62.1" customHeight="1">
      <c r="A36" s="44">
        <v>17.5</v>
      </c>
      <c r="B36" s="48"/>
      <c r="C36" s="48"/>
      <c r="D36" s="48"/>
      <c r="E36" s="48"/>
      <c r="F36" s="48"/>
      <c r="G36" s="48"/>
      <c r="H36" s="47"/>
      <c r="I36" s="48"/>
      <c r="J36" s="48"/>
      <c r="K36" s="48">
        <f>SUM('Raw Data (EAF)'!$K$9:'Raw Data (EAF)'!$K$18)/SUM('Population (EAF)'!$G$8:'Population (EAF)'!$G$17)*10^5</f>
        <v>8.5832023042896846E-2</v>
      </c>
      <c r="L36" s="48">
        <f>SUM('Raw Data (EAF)'!$K$19:'Raw Data (EAF)'!$K$28)/SUM('Population (EAF)'!$G$18:'Population (EAF)'!$G$27)*10^5</f>
        <v>7.9685532547837404E-2</v>
      </c>
      <c r="M36" s="48">
        <f>SUM('Raw Data (EAF)'!$K$29:'Raw Data (EAF)'!$K$38)/SUM('Population (EAF)'!$G$28:'Population (EAF)'!$G$37)*10^5</f>
        <v>6.956865889699157E-2</v>
      </c>
      <c r="N36" s="48">
        <f>SUM('Raw Data (EAF)'!$K$39:'Raw Data (EAF)'!$K$48)/SUM('Population (EAF)'!$G$38:'Population (EAF)'!$G$47)*10^5</f>
        <v>6.3506362475194339E-2</v>
      </c>
      <c r="O36" s="48">
        <f>SUM('Raw Data (EAF)'!$K$49:'Raw Data (EAF)'!$K$58)/SUM('Population (EAF)'!$G$48:'Population (EAF)'!$G$57)*10^5</f>
        <v>5.1740264098121672E-2</v>
      </c>
      <c r="P36" s="48">
        <f>SUM('Raw Data (EAF)'!$K$59:'Raw Data (EAF)'!$K$68)/SUM('Population (EAF)'!$G$58:'Population (EAF)'!$G$67)*10^5</f>
        <v>5.2026853557896685E-2</v>
      </c>
      <c r="Q36" s="48">
        <f>SUM('Raw Data (EAF)'!$K$69:'Raw Data (EAF)'!$K$78)/SUM('Population (EAF)'!$G$68:'Population (EAF)'!$G$77)*10^5</f>
        <v>5.5101719842593967E-2</v>
      </c>
      <c r="R36" s="51">
        <f>SUM('Raw Data (EAF)'!$K$79:'Raw Data (EAF)'!$K$88)/SUM('Population (EAF)'!$G$78:'Population (EAF)'!$G$87)*10^5</f>
        <v>6.79640828851895E-2</v>
      </c>
    </row>
    <row r="37" spans="1:18" ht="62.1" customHeight="1">
      <c r="A37" s="44">
        <v>22.5</v>
      </c>
      <c r="B37" s="48"/>
      <c r="C37" s="48"/>
      <c r="D37" s="48"/>
      <c r="E37" s="48"/>
      <c r="F37" s="48"/>
      <c r="G37" s="47"/>
      <c r="H37" s="48"/>
      <c r="I37" s="48"/>
      <c r="J37" s="48">
        <f>SUM('Raw Data (EAF)'!$L$4:'Raw Data (EAF)'!$L$13)/SUM('Population (EAF)'!$H$3:'Population (EAF)'!$H$12)*10^5</f>
        <v>7.4166177478921042E-2</v>
      </c>
      <c r="K37" s="48">
        <f>SUM('Raw Data (EAF)'!$L$14:'Raw Data (EAF)'!$L$23)/SUM('Population (EAF)'!$H$13:'Population (EAF)'!$H$22)*10^5</f>
        <v>0.11720595445066441</v>
      </c>
      <c r="L37" s="48">
        <f>SUM('Raw Data (EAF)'!$L$24:'Raw Data (EAF)'!$L$33)/SUM('Population (EAF)'!$H$23:'Population (EAF)'!$H$32)*10^5</f>
        <v>0.1033620641021183</v>
      </c>
      <c r="M37" s="48">
        <f>SUM('Raw Data (EAF)'!$L$34:'Raw Data (EAF)'!$L$43)/SUM('Population (EAF)'!$H$33:'Population (EAF)'!$H$42)*10^5</f>
        <v>8.2794327720381949E-2</v>
      </c>
      <c r="N37" s="48">
        <f>SUM('Raw Data (EAF)'!$L$44:'Raw Data (EAF)'!$L$53)/SUM('Population (EAF)'!$H$43:'Population (EAF)'!$H$52)*10^5</f>
        <v>8.6567185807980465E-2</v>
      </c>
      <c r="O37" s="48">
        <f>SUM('Raw Data (EAF)'!$L$54:'Raw Data (EAF)'!$L$63)/SUM('Population (EAF)'!$H$53:'Population (EAF)'!$H$62)*10^5</f>
        <v>8.1311839904116653E-2</v>
      </c>
      <c r="P37" s="48">
        <f>SUM('Raw Data (EAF)'!$L$64:'Raw Data (EAF)'!$L$73)/SUM('Population (EAF)'!$H$63:'Population (EAF)'!$H$72)*10^5</f>
        <v>5.516918409352458E-2</v>
      </c>
      <c r="Q37" s="48">
        <f>SUM('Raw Data (EAF)'!$L$74:'Raw Data (EAF)'!$L$83)/SUM('Population (EAF)'!$H$73:'Population (EAF)'!$H$82)*10^5</f>
        <v>4.4426902313191893E-2</v>
      </c>
      <c r="R37" s="53"/>
    </row>
    <row r="38" spans="1:18" ht="62.1" customHeight="1">
      <c r="A38" s="44">
        <v>27.5</v>
      </c>
      <c r="B38" s="48"/>
      <c r="C38" s="48"/>
      <c r="D38" s="48"/>
      <c r="E38" s="48"/>
      <c r="F38" s="48"/>
      <c r="G38" s="47"/>
      <c r="H38" s="48"/>
      <c r="I38" s="48"/>
      <c r="J38" s="48">
        <f>SUM('Raw Data (EAF)'!$M$9:'Raw Data (EAF)'!$M$18)/SUM('Population (EAF)'!$I$8:'Population (EAF)'!$I$17)*10^5</f>
        <v>0.19088500565923971</v>
      </c>
      <c r="K38" s="48">
        <f>SUM('Raw Data (EAF)'!$M$19:'Raw Data (EAF)'!$M$28)/SUM('Population (EAF)'!$I$18:'Population (EAF)'!$I$27)*10^5</f>
        <v>0.16917272834499925</v>
      </c>
      <c r="L38" s="48">
        <f>SUM('Raw Data (EAF)'!$M$29:'Raw Data (EAF)'!$M$38)/SUM('Population (EAF)'!$I$28:'Population (EAF)'!$I$37)*10^5</f>
        <v>0.14781648619580018</v>
      </c>
      <c r="M38" s="48">
        <f>SUM('Raw Data (EAF)'!$M$39:'Raw Data (EAF)'!$M$48)/SUM('Population (EAF)'!$I$38:'Population (EAF)'!$I$47)*10^5</f>
        <v>0.11940011873517949</v>
      </c>
      <c r="N38" s="48">
        <f>SUM('Raw Data (EAF)'!$M$49:'Raw Data (EAF)'!$M$58)/SUM('Population (EAF)'!$I$48:'Population (EAF)'!$I$57)*10^5</f>
        <v>0.11201868479208854</v>
      </c>
      <c r="O38" s="48">
        <f>SUM('Raw Data (EAF)'!$M$59:'Raw Data (EAF)'!$M$68)/SUM('Population (EAF)'!$I$58:'Population (EAF)'!$I$67)*10^5</f>
        <v>9.108145056381349E-2</v>
      </c>
      <c r="P38" s="48">
        <f>SUM('Raw Data (EAF)'!$M$69:'Raw Data (EAF)'!$M$78)/SUM('Population (EAF)'!$I$68:'Population (EAF)'!$I$77)*10^5</f>
        <v>6.6977221182126401E-2</v>
      </c>
      <c r="Q38" s="48">
        <f>SUM('Raw Data (EAF)'!$M$79:'Raw Data (EAF)'!$M$88)/SUM('Population (EAF)'!$I$78:'Population (EAF)'!$I$87)*10^5</f>
        <v>6.6565912501504398E-2</v>
      </c>
      <c r="R38" s="53"/>
    </row>
    <row r="39" spans="1:18" ht="62.1" customHeight="1">
      <c r="A39" s="44">
        <v>32.5</v>
      </c>
      <c r="B39" s="48"/>
      <c r="C39" s="48"/>
      <c r="D39" s="48"/>
      <c r="E39" s="48"/>
      <c r="F39" s="47"/>
      <c r="G39" s="48"/>
      <c r="H39" s="48"/>
      <c r="I39" s="48">
        <f>SUM('Raw Data (EAF)'!$N$4:'Raw Data (EAF)'!$N$13)/SUM('Population (EAF)'!$J$3:'Population (EAF)'!$J$12)*10^5</f>
        <v>0.27364915829499264</v>
      </c>
      <c r="J39" s="48">
        <f>SUM('Raw Data (EAF)'!$N$14:'Raw Data (EAF)'!$N$23)/SUM('Population (EAF)'!$J$13:'Population (EAF)'!$J$22)*10^5</f>
        <v>0.29331772883015955</v>
      </c>
      <c r="K39" s="48">
        <f>SUM('Raw Data (EAF)'!$N$24:'Raw Data (EAF)'!$N$33)/SUM('Population (EAF)'!$J$23:'Population (EAF)'!$J$32)*10^5</f>
        <v>0.26236547867191712</v>
      </c>
      <c r="L39" s="48">
        <f>SUM('Raw Data (EAF)'!$N$34:'Raw Data (EAF)'!$N$43)/SUM('Population (EAF)'!$J$33:'Population (EAF)'!$J$42)*10^5</f>
        <v>0.21125337709603867</v>
      </c>
      <c r="M39" s="48">
        <f>SUM('Raw Data (EAF)'!$N$44:'Raw Data (EAF)'!$N$53)/SUM('Population (EAF)'!$J$43:'Population (EAF)'!$J$52)*10^5</f>
        <v>0.20846490508957685</v>
      </c>
      <c r="N39" s="48">
        <f>SUM('Raw Data (EAF)'!$N$54:'Raw Data (EAF)'!$N$63)/SUM('Population (EAF)'!$J$53:'Population (EAF)'!$J$62)*10^5</f>
        <v>0.19016054617583242</v>
      </c>
      <c r="O39" s="48">
        <f>SUM('Raw Data (EAF)'!$N$64:'Raw Data (EAF)'!$N$73)/SUM('Population (EAF)'!$J$63:'Population (EAF)'!$J$72)*10^5</f>
        <v>0.13796066342227672</v>
      </c>
      <c r="P39" s="48">
        <f>SUM('Raw Data (EAF)'!$N$74:'Raw Data (EAF)'!$N$83)/SUM('Population (EAF)'!$J$73:'Population (EAF)'!$J$82)*10^5</f>
        <v>0.14057267621417541</v>
      </c>
      <c r="Q39" s="48"/>
      <c r="R39" s="53"/>
    </row>
    <row r="40" spans="1:18" ht="62.1" customHeight="1">
      <c r="A40" s="44">
        <v>37.5</v>
      </c>
      <c r="B40" s="48"/>
      <c r="C40" s="48"/>
      <c r="D40" s="48"/>
      <c r="E40" s="48"/>
      <c r="F40" s="47"/>
      <c r="G40" s="48"/>
      <c r="H40" s="48"/>
      <c r="I40" s="48">
        <f>SUM('Raw Data (EAF)'!$O$9:'Raw Data (EAF)'!$O$18)/SUM('Population (EAF)'!$K$8:'Population (EAF)'!$K$17)*10^5</f>
        <v>0.51405640736062197</v>
      </c>
      <c r="J40" s="48">
        <f>SUM('Raw Data (EAF)'!$O$19:'Raw Data (EAF)'!$O$28)/SUM('Population (EAF)'!$K$18:'Population (EAF)'!$K$27)*10^5</f>
        <v>0.45140748255609908</v>
      </c>
      <c r="K40" s="48">
        <f>SUM('Raw Data (EAF)'!$O$29:'Raw Data (EAF)'!$O$38)/SUM('Population (EAF)'!$K$28:'Population (EAF)'!$K$37)*10^5</f>
        <v>0.44874224844083777</v>
      </c>
      <c r="L40" s="48">
        <f>SUM('Raw Data (EAF)'!$O$39:'Raw Data (EAF)'!$O$48)/SUM('Population (EAF)'!$K$38:'Population (EAF)'!$K$47)*10^5</f>
        <v>0.44263664372923822</v>
      </c>
      <c r="M40" s="48">
        <f>SUM('Raw Data (EAF)'!$O$49:'Raw Data (EAF)'!$O$58)/SUM('Population (EAF)'!$K$48:'Population (EAF)'!$K$57)*10^5</f>
        <v>0.37559994432388122</v>
      </c>
      <c r="N40" s="48">
        <f>SUM('Raw Data (EAF)'!$O$59:'Raw Data (EAF)'!$O$68)/SUM('Population (EAF)'!$K$58:'Population (EAF)'!$K$67)*10^5</f>
        <v>0.35151405682090892</v>
      </c>
      <c r="O40" s="48">
        <f>SUM('Raw Data (EAF)'!$O$69:'Raw Data (EAF)'!$O$78)/SUM('Population (EAF)'!$K$68:'Population (EAF)'!$K$77)*10^5</f>
        <v>0.28680216858980345</v>
      </c>
      <c r="P40" s="48">
        <f>SUM('Raw Data (EAF)'!$O$79:'Raw Data (EAF)'!$O$88)/SUM('Population (EAF)'!$K$78:'Population (EAF)'!$K$87)*10^5</f>
        <v>0.23673162295453118</v>
      </c>
      <c r="Q40" s="48"/>
      <c r="R40" s="53"/>
    </row>
    <row r="41" spans="1:18" ht="62.1" customHeight="1">
      <c r="A41" s="44">
        <v>42.5</v>
      </c>
      <c r="B41" s="48"/>
      <c r="C41" s="48"/>
      <c r="D41" s="48"/>
      <c r="E41" s="47"/>
      <c r="F41" s="48"/>
      <c r="G41" s="48"/>
      <c r="H41" s="48">
        <f>SUM('Raw Data (EAF)'!$P$4:'Raw Data (EAF)'!$P$13)/SUM('Population (EAF)'!$L$3:'Population (EAF)'!$L$12)*10^5</f>
        <v>1.1302593139453481</v>
      </c>
      <c r="I41" s="48">
        <f>SUM('Raw Data (EAF)'!$P$14:'Raw Data (EAF)'!$P$23)/SUM('Population (EAF)'!$L$13:'Population (EAF)'!$L$22)*10^5</f>
        <v>1.0402936064337771</v>
      </c>
      <c r="J41" s="48">
        <f>SUM('Raw Data (EAF)'!$P$24:'Raw Data (EAF)'!$P$33)/SUM('Population (EAF)'!$L$23:'Population (EAF)'!$L$32)*10^5</f>
        <v>0.81705075309867903</v>
      </c>
      <c r="K41" s="48">
        <f>SUM('Raw Data (EAF)'!$P$34:'Raw Data (EAF)'!$P$43)/SUM('Population (EAF)'!$L$33:'Population (EAF)'!$L$42)*10^5</f>
        <v>0.76197460796652494</v>
      </c>
      <c r="L41" s="48">
        <f>SUM('Raw Data (EAF)'!$P$44:'Raw Data (EAF)'!$P$53)/SUM('Population (EAF)'!$L$43:'Population (EAF)'!$L$52)*10^5</f>
        <v>0.85057033414125205</v>
      </c>
      <c r="M41" s="48">
        <f>SUM('Raw Data (EAF)'!$P$54:'Raw Data (EAF)'!$P$63)/SUM('Population (EAF)'!$L$53:'Population (EAF)'!$L$62)*10^5</f>
        <v>0.79171494422895761</v>
      </c>
      <c r="N41" s="48">
        <f>SUM('Raw Data (EAF)'!$P$64:'Raw Data (EAF)'!$P$73)/SUM('Population (EAF)'!$L$63:'Population (EAF)'!$L$72)*10^5</f>
        <v>0.74502847070277556</v>
      </c>
      <c r="O41" s="48">
        <f>SUM('Raw Data (EAF)'!$P$74:'Raw Data (EAF)'!$P$83)/SUM('Population (EAF)'!$L$73:'Population (EAF)'!$L$82)*10^5</f>
        <v>0.72885239251557166</v>
      </c>
      <c r="P41" s="48"/>
      <c r="Q41" s="48"/>
      <c r="R41" s="53"/>
    </row>
    <row r="42" spans="1:18" ht="62.1" customHeight="1">
      <c r="A42" s="44">
        <v>47.5</v>
      </c>
      <c r="B42" s="48"/>
      <c r="C42" s="48"/>
      <c r="D42" s="48"/>
      <c r="E42" s="47"/>
      <c r="F42" s="48"/>
      <c r="G42" s="48"/>
      <c r="H42" s="48">
        <f>SUM('Raw Data (EAF)'!$Q$9:'Raw Data (EAF)'!$Q$18)/SUM('Population (EAF)'!$M$8:'Population (EAF)'!$M$17)*10^5</f>
        <v>1.5792021839243797</v>
      </c>
      <c r="I42" s="48">
        <f>SUM('Raw Data (EAF)'!$Q$19:'Raw Data (EAF)'!$Q$28)/SUM('Population (EAF)'!$M$18:'Population (EAF)'!$M$27)*10^5</f>
        <v>1.6422827491645833</v>
      </c>
      <c r="J42" s="48">
        <f>SUM('Raw Data (EAF)'!$Q$29:'Raw Data (EAF)'!$Q$38)/SUM('Population (EAF)'!$M$28:'Population (EAF)'!$M$37)*10^5</f>
        <v>1.4191899397397145</v>
      </c>
      <c r="K42" s="48">
        <f>SUM('Raw Data (EAF)'!$Q$39:'Raw Data (EAF)'!$Q$48)/SUM('Population (EAF)'!$M$38:'Population (EAF)'!$M$47)*10^5</f>
        <v>1.4405800756204925</v>
      </c>
      <c r="L42" s="48">
        <f>SUM('Raw Data (EAF)'!$Q$49:'Raw Data (EAF)'!$Q$58)/SUM('Population (EAF)'!$M$48:'Population (EAF)'!$M$57)*10^5</f>
        <v>1.6457888572624571</v>
      </c>
      <c r="M42" s="48">
        <f>SUM('Raw Data (EAF)'!$Q$59:'Raw Data (EAF)'!$Q$68)/SUM('Population (EAF)'!$M$58:'Population (EAF)'!$M$67)*10^5</f>
        <v>1.6049217849432296</v>
      </c>
      <c r="N42" s="48">
        <f>SUM('Raw Data (EAF)'!$Q$69:'Raw Data (EAF)'!$Q$78)/SUM('Population (EAF)'!$M$68:'Population (EAF)'!$M$77)*10^5</f>
        <v>1.5985235049222517</v>
      </c>
      <c r="O42" s="48">
        <f>SUM('Raw Data (EAF)'!$Q$79:'Raw Data (EAF)'!$Q$88)/SUM('Population (EAF)'!$M$78:'Population (EAF)'!$M$87)*10^5</f>
        <v>1.6590105456919579</v>
      </c>
      <c r="P42" s="48"/>
      <c r="Q42" s="48"/>
      <c r="R42" s="53"/>
    </row>
    <row r="43" spans="1:18" ht="62.1" customHeight="1">
      <c r="A43" s="44">
        <v>52.5</v>
      </c>
      <c r="B43" s="48"/>
      <c r="C43" s="48"/>
      <c r="D43" s="47"/>
      <c r="E43" s="48"/>
      <c r="F43" s="48"/>
      <c r="G43" s="48">
        <f>SUM('Raw Data (EAF)'!$R$4:'Raw Data (EAF)'!$R$13)/SUM('Population (EAF)'!$N$3:'Population (EAF)'!$N$12)*10^5</f>
        <v>2.3123315942641214</v>
      </c>
      <c r="H43" s="48">
        <f>SUM('Raw Data (EAF)'!$R$14:'Raw Data (EAF)'!$R$23)/SUM('Population (EAF)'!$N$13:'Population (EAF)'!$N$22)*10^5</f>
        <v>2.5929830314221691</v>
      </c>
      <c r="I43" s="48">
        <f>SUM('Raw Data (EAF)'!$R$24:'Raw Data (EAF)'!$R$33)/SUM('Population (EAF)'!$N$23:'Population (EAF)'!$N$32)*10^5</f>
        <v>2.6605040135510079</v>
      </c>
      <c r="J43" s="48">
        <f>SUM('Raw Data (EAF)'!$R$34:'Raw Data (EAF)'!$R$43)/SUM('Population (EAF)'!$N$33:'Population (EAF)'!$N$42)*10^5</f>
        <v>2.5727984930433596</v>
      </c>
      <c r="K43" s="48">
        <f>SUM('Raw Data (EAF)'!$R$44:'Raw Data (EAF)'!$R$53)/SUM('Population (EAF)'!$N$43:'Population (EAF)'!$N$52)*10^5</f>
        <v>2.6796961875445886</v>
      </c>
      <c r="L43" s="48">
        <f>SUM('Raw Data (EAF)'!$R$54:'Raw Data (EAF)'!$R$63)/SUM('Population (EAF)'!$N$53:'Population (EAF)'!$N$62)*10^5</f>
        <v>2.791811333122781</v>
      </c>
      <c r="M43" s="48">
        <f>SUM('Raw Data (EAF)'!$R$64:'Raw Data (EAF)'!$R$73)/SUM('Population (EAF)'!$N$63:'Population (EAF)'!$N$72)*10^5</f>
        <v>2.9851447677046155</v>
      </c>
      <c r="N43" s="48">
        <f>SUM('Raw Data (EAF)'!$R$74:'Raw Data (EAF)'!$R$83)/SUM('Population (EAF)'!$N$73:'Population (EAF)'!$N$82)*10^5</f>
        <v>3.0493858658615083</v>
      </c>
      <c r="O43" s="48"/>
      <c r="P43" s="48"/>
      <c r="Q43" s="48"/>
      <c r="R43" s="53"/>
    </row>
    <row r="44" spans="1:18" ht="62.1" customHeight="1">
      <c r="A44" s="44">
        <v>57.5</v>
      </c>
      <c r="B44" s="48"/>
      <c r="C44" s="48"/>
      <c r="D44" s="47"/>
      <c r="E44" s="48"/>
      <c r="F44" s="48"/>
      <c r="G44" s="48">
        <f>SUM('Raw Data (EAF)'!$S$9:'Raw Data (EAF)'!$S$18)/SUM('Population (EAF)'!$O$8:'Population (EAF)'!$O$17)*10^5</f>
        <v>4.1633849032986951</v>
      </c>
      <c r="H44" s="48">
        <f>SUM('Raw Data (EAF)'!$S$19:'Raw Data (EAF)'!$S$28)/SUM('Population (EAF)'!$O$18:'Population (EAF)'!$O$27)*10^5</f>
        <v>4.0204170359575917</v>
      </c>
      <c r="I44" s="48">
        <f>SUM('Raw Data (EAF)'!$S$29:'Raw Data (EAF)'!$S$38)/SUM('Population (EAF)'!$O$28:'Population (EAF)'!$O$37)*10^5</f>
        <v>4.0011358578669904</v>
      </c>
      <c r="J44" s="48">
        <f>SUM('Raw Data (EAF)'!$S$39:'Raw Data (EAF)'!$S$48)/SUM('Population (EAF)'!$O$38:'Population (EAF)'!$O$47)*10^5</f>
        <v>3.8568135920983879</v>
      </c>
      <c r="K44" s="48">
        <f>SUM('Raw Data (EAF)'!$S$49:'Raw Data (EAF)'!$S$58)/SUM('Population (EAF)'!$O$48:'Population (EAF)'!$O$57)*10^5</f>
        <v>4.3185416227466309</v>
      </c>
      <c r="L44" s="48">
        <f>SUM('Raw Data (EAF)'!$S$59:'Raw Data (EAF)'!$S$68)/SUM('Population (EAF)'!$O$58:'Population (EAF)'!$O$67)*10^5</f>
        <v>4.7872714145891981</v>
      </c>
      <c r="M44" s="48">
        <f>SUM('Raw Data (EAF)'!$S$69:'Raw Data (EAF)'!$S$78)/SUM('Population (EAF)'!$O$68:'Population (EAF)'!$O$77)*10^5</f>
        <v>5.1213615607137664</v>
      </c>
      <c r="N44" s="48">
        <f>SUM('Raw Data (EAF)'!$S$79:'Raw Data (EAF)'!$S$88)/SUM('Population (EAF)'!$O$78:'Population (EAF)'!$O$87)*10^5</f>
        <v>5.0240606305946818</v>
      </c>
      <c r="O44" s="48"/>
      <c r="P44" s="48"/>
      <c r="Q44" s="48"/>
      <c r="R44" s="53"/>
    </row>
    <row r="45" spans="1:18" ht="62.1" customHeight="1">
      <c r="A45" s="44">
        <v>62.5</v>
      </c>
      <c r="B45" s="48"/>
      <c r="C45" s="47"/>
      <c r="D45" s="48"/>
      <c r="E45" s="48"/>
      <c r="F45" s="48">
        <f>SUM('Raw Data (EAF)'!$T$4:'Raw Data (EAF)'!$T$13)/SUM('Population (EAF)'!$P$3:'Population (EAF)'!$P$12)*10^5</f>
        <v>4.4106094107721772</v>
      </c>
      <c r="G45" s="48">
        <f>SUM('Raw Data (EAF)'!$T$14:'Raw Data (EAF)'!$T$23)/SUM('Population (EAF)'!$P$13:'Population (EAF)'!$P$22)*10^5</f>
        <v>5.5118627279529591</v>
      </c>
      <c r="H45" s="48">
        <f>SUM('Raw Data (EAF)'!$T$24:'Raw Data (EAF)'!$T$33)/SUM('Population (EAF)'!$P$23:'Population (EAF)'!$P$32)*10^5</f>
        <v>5.4994055666992461</v>
      </c>
      <c r="I45" s="48">
        <f>SUM('Raw Data (EAF)'!$T$34:'Raw Data (EAF)'!$T$43)/SUM('Population (EAF)'!$P$33:'Population (EAF)'!$P$42)*10^5</f>
        <v>5.7059050696023919</v>
      </c>
      <c r="J45" s="48">
        <f>SUM('Raw Data (EAF)'!$T$44:'Raw Data (EAF)'!$T$53)/SUM('Population (EAF)'!$P$43:'Population (EAF)'!$P$52)*10^5</f>
        <v>5.8573865720509364</v>
      </c>
      <c r="K45" s="48">
        <f>SUM('Raw Data (EAF)'!$T$54:'Raw Data (EAF)'!$T$63)/SUM('Population (EAF)'!$P$53:'Population (EAF)'!$P$62)*10^5</f>
        <v>6.5344813377179181</v>
      </c>
      <c r="L45" s="48">
        <f>SUM('Raw Data (EAF)'!$T$64:'Raw Data (EAF)'!$T$73)/SUM('Population (EAF)'!$P$63:'Population (EAF)'!$P$72)*10^5</f>
        <v>7.4761372951990248</v>
      </c>
      <c r="M45" s="48">
        <f>SUM('Raw Data (EAF)'!$T$74:'Raw Data (EAF)'!$T$83)/SUM('Population (EAF)'!$P$73:'Population (EAF)'!$P$82)*10^5</f>
        <v>7.8661329034862248</v>
      </c>
      <c r="N45" s="48"/>
      <c r="O45" s="48"/>
      <c r="P45" s="48"/>
      <c r="Q45" s="48"/>
      <c r="R45" s="53"/>
    </row>
    <row r="46" spans="1:18" ht="62.1" customHeight="1">
      <c r="A46" s="44">
        <v>67.5</v>
      </c>
      <c r="B46" s="48"/>
      <c r="C46" s="47"/>
      <c r="D46" s="48"/>
      <c r="E46" s="48"/>
      <c r="F46" s="48">
        <f>SUM('Raw Data (EAF)'!$U$9:'Raw Data (EAF)'!$U$18)/SUM('Population (EAF)'!$Q$8:'Population (EAF)'!$Q$17)*10^5</f>
        <v>6.3738797004014369</v>
      </c>
      <c r="G46" s="48">
        <f>SUM('Raw Data (EAF)'!$U$19:'Raw Data (EAF)'!$U$28)/SUM('Population (EAF)'!$Q$18:'Population (EAF)'!$Q$27)*10^5</f>
        <v>6.778805445257146</v>
      </c>
      <c r="H46" s="48">
        <f>SUM('Raw Data (EAF)'!$U$29:'Raw Data (EAF)'!$U$38)/SUM('Population (EAF)'!$Q$28:'Population (EAF)'!$Q$37)*10^5</f>
        <v>7.5099273887374718</v>
      </c>
      <c r="I46" s="48">
        <f>SUM('Raw Data (EAF)'!$U$39:'Raw Data (EAF)'!$U$48)/SUM('Population (EAF)'!$Q$38:'Population (EAF)'!$Q$47)*10^5</f>
        <v>8.3000116384808109</v>
      </c>
      <c r="J46" s="48">
        <f>SUM('Raw Data (EAF)'!$U$49:'Raw Data (EAF)'!$U$58)/SUM('Population (EAF)'!$Q$48:'Population (EAF)'!$Q$57)*10^5</f>
        <v>9.0052395758247901</v>
      </c>
      <c r="K46" s="48">
        <f>SUM('Raw Data (EAF)'!$U$59:'Raw Data (EAF)'!$U$68)/SUM('Population (EAF)'!$Q$58:'Population (EAF)'!$Q$67)*10^5</f>
        <v>9.4397387734441534</v>
      </c>
      <c r="L46" s="48">
        <f>SUM('Raw Data (EAF)'!$U$69:'Raw Data (EAF)'!$U$78)/SUM('Population (EAF)'!$Q$68:'Population (EAF)'!$Q$77)*10^5</f>
        <v>10.563558868707636</v>
      </c>
      <c r="M46" s="48">
        <f>SUM('Raw Data (EAF)'!$U$79:'Raw Data (EAF)'!$U$88)/SUM('Population (EAF)'!$Q$78:'Population (EAF)'!$Q$87)*10^5</f>
        <v>10.894049174563765</v>
      </c>
      <c r="N46" s="48"/>
      <c r="O46" s="48"/>
      <c r="P46" s="48"/>
      <c r="Q46" s="48"/>
      <c r="R46" s="53"/>
    </row>
    <row r="47" spans="1:18" ht="62.1" customHeight="1">
      <c r="A47" s="44">
        <v>72.5</v>
      </c>
      <c r="B47" s="47"/>
      <c r="C47" s="48"/>
      <c r="D47" s="48"/>
      <c r="E47" s="48">
        <f>SUM('Raw Data (EAF)'!$V$4:'Raw Data (EAF)'!$V$13)/SUM('Population (EAF)'!$R$3:'Population (EAF)'!$R$12)*10^5</f>
        <v>7.3622473669101236</v>
      </c>
      <c r="F47" s="48">
        <f>SUM('Raw Data (EAF)'!$V$14:'Raw Data (EAF)'!$V$23)/SUM('Population (EAF)'!$R$13:'Population (EAF)'!$R$22)*10^5</f>
        <v>7.7941683550621494</v>
      </c>
      <c r="G47" s="48">
        <f>SUM('Raw Data (EAF)'!$V$24:'Raw Data (EAF)'!$V$33)/SUM('Population (EAF)'!$R$23:'Population (EAF)'!$R$32)*10^5</f>
        <v>8.4247496447770427</v>
      </c>
      <c r="H47" s="48">
        <f>SUM('Raw Data (EAF)'!$V$34:'Raw Data (EAF)'!$V$43)/SUM('Population (EAF)'!$R$33:'Population (EAF)'!$R$42)*10^5</f>
        <v>9.6461140008918296</v>
      </c>
      <c r="I47" s="48">
        <f>SUM('Raw Data (EAF)'!$V$44:'Raw Data (EAF)'!$V$53)/SUM('Population (EAF)'!$R$43:'Population (EAF)'!$R$52)*10^5</f>
        <v>10.938214064631167</v>
      </c>
      <c r="J47" s="48">
        <f>SUM('Raw Data (EAF)'!$V$54:'Raw Data (EAF)'!$V$63)/SUM('Population (EAF)'!$R$53:'Population (EAF)'!$R$62)*10^5</f>
        <v>11.434845762972889</v>
      </c>
      <c r="K47" s="48">
        <f>SUM('Raw Data (EAF)'!$V$64:'Raw Data (EAF)'!$V$73)/SUM('Population (EAF)'!$R$63:'Population (EAF)'!$R$72)*10^5</f>
        <v>13.174049234712488</v>
      </c>
      <c r="L47" s="48">
        <f>SUM('Raw Data (EAF)'!$V$74:'Raw Data (EAF)'!$V$83)/SUM('Population (EAF)'!$R$73:'Population (EAF)'!$R$82)*10^5</f>
        <v>14.165872415696729</v>
      </c>
      <c r="M47" s="48"/>
      <c r="N47" s="48"/>
      <c r="O47" s="48"/>
      <c r="P47" s="48"/>
      <c r="Q47" s="48"/>
      <c r="R47" s="53"/>
    </row>
    <row r="48" spans="1:18" ht="62.1" customHeight="1">
      <c r="A48" s="44">
        <v>77.5</v>
      </c>
      <c r="B48" s="47"/>
      <c r="C48" s="48"/>
      <c r="D48" s="48"/>
      <c r="E48" s="48">
        <f>SUM('Raw Data (EAF)'!$W$9:'Raw Data (EAF)'!$W$18)/SUM('Population (EAF)'!$S$8:'Population (EAF)'!$S$17)*10^5</f>
        <v>7.7780281134436269</v>
      </c>
      <c r="F48" s="48">
        <f>SUM('Raw Data (EAF)'!$W$19:'Raw Data (EAF)'!$W$28)/SUM('Population (EAF)'!$S$18:'Population (EAF)'!$S$27)*10^5</f>
        <v>9.301393911658149</v>
      </c>
      <c r="G48" s="48">
        <f>SUM('Raw Data (EAF)'!$W$29:'Raw Data (EAF)'!$W$38)/SUM('Population (EAF)'!$S$28:'Population (EAF)'!$S$37)*10^5</f>
        <v>11.040315943321167</v>
      </c>
      <c r="H48" s="48">
        <f>SUM('Raw Data (EAF)'!$W$39:'Raw Data (EAF)'!$W$48)/SUM('Population (EAF)'!$S$38:'Population (EAF)'!$S$47)*10^5</f>
        <v>11.308432254589711</v>
      </c>
      <c r="I48" s="48">
        <f>SUM('Raw Data (EAF)'!$W$49:'Raw Data (EAF)'!$W$58)/SUM('Population (EAF)'!$S$48:'Population (EAF)'!$S$57)*10^5</f>
        <v>13.467478069559323</v>
      </c>
      <c r="J48" s="48">
        <f>SUM('Raw Data (EAF)'!$W$59:'Raw Data (EAF)'!$W$68)/SUM('Population (EAF)'!$S$58:'Population (EAF)'!$S$67)*10^5</f>
        <v>14.613894595234083</v>
      </c>
      <c r="K48" s="48">
        <f>SUM('Raw Data (EAF)'!$W$69:'Raw Data (EAF)'!$W$78)/SUM('Population (EAF)'!$S$68:'Population (EAF)'!$S$77)*10^5</f>
        <v>16.86847929271331</v>
      </c>
      <c r="L48" s="48">
        <f>SUM('Raw Data (EAF)'!$W$79:'Raw Data (EAF)'!$W$88)/SUM('Population (EAF)'!$S$78:'Population (EAF)'!$S$87)*10^5</f>
        <v>17.46496560044659</v>
      </c>
      <c r="M48" s="48"/>
      <c r="N48" s="48"/>
      <c r="O48" s="48"/>
      <c r="P48" s="48"/>
      <c r="Q48" s="48"/>
      <c r="R48" s="53"/>
    </row>
    <row r="49" spans="1:18" ht="62.1" customHeight="1">
      <c r="A49" s="44">
        <v>82.5</v>
      </c>
      <c r="B49" s="48"/>
      <c r="C49" s="48"/>
      <c r="D49" s="48">
        <f>SUM('Raw Data (EAF)'!$X$4:'Raw Data (EAF)'!$X$13)/SUM('Population (EAF)'!$T$3:'Population (EAF)'!$T$12)*10^5</f>
        <v>8.0225594371372289</v>
      </c>
      <c r="E49" s="48">
        <f>SUM('Raw Data (EAF)'!$X$14:'Raw Data (EAF)'!$X$23)/SUM('Population (EAF)'!$T$13:'Population (EAF)'!$T$22)*10^5</f>
        <v>7.7932590209259676</v>
      </c>
      <c r="F49" s="48">
        <f>SUM('Raw Data (EAF)'!$X$24:'Raw Data (EAF)'!$X$33)/SUM('Population (EAF)'!$T$23:'Population (EAF)'!$T$32)*10^5</f>
        <v>10.376015514341772</v>
      </c>
      <c r="G49" s="48">
        <f>SUM('Raw Data (EAF)'!$X$34:'Raw Data (EAF)'!$X$43)/SUM('Population (EAF)'!$T$33:'Population (EAF)'!$T$42)*10^5</f>
        <v>12.057190826749938</v>
      </c>
      <c r="H49" s="48">
        <f>SUM('Raw Data (EAF)'!$X$44:'Raw Data (EAF)'!$X$53)/SUM('Population (EAF)'!$T$43:'Population (EAF)'!$T$52)*10^5</f>
        <v>13.706258946787797</v>
      </c>
      <c r="I49" s="48">
        <f>SUM('Raw Data (EAF)'!$X$54:'Raw Data (EAF)'!$X$63)/SUM('Population (EAF)'!$T$53:'Population (EAF)'!$T$62)*10^5</f>
        <v>15.144839006040414</v>
      </c>
      <c r="J49" s="48">
        <f>SUM('Raw Data (EAF)'!$X$64:'Raw Data (EAF)'!$X$73)/SUM('Population (EAF)'!$T$63:'Population (EAF)'!$T$72)*10^5</f>
        <v>18.266185319502721</v>
      </c>
      <c r="K49" s="48">
        <f>SUM('Raw Data (EAF)'!$X$74:'Raw Data (EAF)'!$X$83)/SUM('Population (EAF)'!$T$73:'Population (EAF)'!$T$82)*10^5</f>
        <v>22.816508729323996</v>
      </c>
      <c r="L49" s="48"/>
      <c r="M49" s="48"/>
      <c r="N49" s="48"/>
      <c r="O49" s="48"/>
      <c r="P49" s="48"/>
      <c r="Q49" s="48"/>
      <c r="R49" s="53"/>
    </row>
    <row r="50" spans="1:18" ht="62.1" customHeight="1">
      <c r="A50" s="44">
        <v>87.5</v>
      </c>
      <c r="B50" s="48"/>
      <c r="C50" s="48"/>
      <c r="D50" s="48">
        <f>SUM('Raw Data (EAF)'!$Y$9:'Raw Data (EAF)'!$Y$18)/SUM('Population (EAF)'!$U$8:'Population (EAF)'!$U$17)*10^5</f>
        <v>8.4875877516719545</v>
      </c>
      <c r="E50" s="48">
        <f>SUM('Raw Data (EAF)'!$Y$19:'Raw Data (EAF)'!$Y$28)/SUM('Population (EAF)'!$U$18:'Population (EAF)'!$U$27)*10^5</f>
        <v>7.6273268357300177</v>
      </c>
      <c r="F50" s="48">
        <f>SUM('Raw Data (EAF)'!$Y$29:'Raw Data (EAF)'!$Y$38)/SUM('Population (EAF)'!$U$28:'Population (EAF)'!$U$37)*10^5</f>
        <v>10.290005341674345</v>
      </c>
      <c r="G50" s="48">
        <f>SUM('Raw Data (EAF)'!$Y$39:'Raw Data (EAF)'!$Y$48)/SUM('Population (EAF)'!$U$38:'Population (EAF)'!$U$47)*10^5</f>
        <v>12.819801749635714</v>
      </c>
      <c r="H50" s="48">
        <f>SUM('Raw Data (EAF)'!$Y$49:'Raw Data (EAF)'!$Y$58)/SUM('Population (EAF)'!$U$48:'Population (EAF)'!$U$57)*10^5</f>
        <v>14.448483441166108</v>
      </c>
      <c r="I50" s="48">
        <f>SUM('Raw Data (EAF)'!$Y$59:'Raw Data (EAF)'!$Y$68)/SUM('Population (EAF)'!$U$58:'Population (EAF)'!$U$67)*10^5</f>
        <v>17.152610638043992</v>
      </c>
      <c r="J50" s="48">
        <f>SUM('Raw Data (EAF)'!$Y$69:'Raw Data (EAF)'!$Y$78)/SUM('Population (EAF)'!$U$68:'Population (EAF)'!$U$77)*10^5</f>
        <v>23.24786148389326</v>
      </c>
      <c r="K50" s="48">
        <f>SUM('Raw Data (EAF)'!$Y$79:'Raw Data (EAF)'!$Y$88)/SUM('Population (EAF)'!$U$78:'Population (EAF)'!$U$87)*10^5</f>
        <v>29.205701416090537</v>
      </c>
      <c r="L50" s="48"/>
      <c r="M50" s="48"/>
      <c r="N50" s="48"/>
      <c r="O50" s="48"/>
      <c r="P50" s="48"/>
      <c r="Q50" s="48"/>
      <c r="R50" s="53"/>
    </row>
    <row r="51" spans="1:18" ht="62.1" customHeight="1">
      <c r="A51" s="44">
        <v>92.5</v>
      </c>
      <c r="B51" s="48"/>
      <c r="C51" s="48">
        <f>SUM('Raw Data (EAF)'!$Z$4:'Raw Data (EAF)'!$Z$13)/SUM('Population (EAF)'!$V$3:'Population (EAF)'!$V$12)*10^5</f>
        <v>4.2348536928630001</v>
      </c>
      <c r="D51" s="48">
        <f>SUM('Raw Data (EAF)'!$Z$14:'Raw Data (EAF)'!$Z$23)/SUM('Population (EAF)'!$V$13:'Population (EAF)'!$V$22)*10^5</f>
        <v>5.6091739107296696</v>
      </c>
      <c r="E51" s="48">
        <f>SUM('Raw Data (EAF)'!$Z$24:'Raw Data (EAF)'!$Z$33)/SUM('Population (EAF)'!$V$23:'Population (EAF)'!$V$32)*10^5</f>
        <v>7.439934802363342</v>
      </c>
      <c r="F51" s="48">
        <f>SUM('Raw Data (EAF)'!$Z$34:'Raw Data (EAF)'!$Z$43)/SUM('Population (EAF)'!$V$33:'Population (EAF)'!$V$42)*10^5</f>
        <v>9.9464780018719257</v>
      </c>
      <c r="G51" s="48">
        <f>SUM('Raw Data (EAF)'!$Z$44:'Raw Data (EAF)'!$Z$53)/SUM('Population (EAF)'!$V$43:'Population (EAF)'!$V$52)*10^5</f>
        <v>11.997269878414524</v>
      </c>
      <c r="H51" s="48">
        <f>SUM('Raw Data (EAF)'!$Z$54:'Raw Data (EAF)'!$Z$63)/SUM('Population (EAF)'!$V$53:'Population (EAF)'!$V$62)*10^5</f>
        <v>14.485824325296399</v>
      </c>
      <c r="I51" s="48">
        <f>SUM('Raw Data (EAF)'!$Z$64:'Raw Data (EAF)'!$Z$73)/SUM('Population (EAF)'!$V$63:'Population (EAF)'!$V$72)*10^5</f>
        <v>18.50525257675223</v>
      </c>
      <c r="J51" s="48">
        <f>SUM('Raw Data (EAF)'!$Z$74:'Raw Data (EAF)'!$Z$83)/SUM('Population (EAF)'!$V$73:'Population (EAF)'!$V$82)*10^5</f>
        <v>25.186991482787008</v>
      </c>
      <c r="K51" s="48"/>
      <c r="L51" s="48"/>
      <c r="M51" s="48"/>
      <c r="N51" s="48"/>
      <c r="O51" s="48"/>
      <c r="P51" s="48"/>
      <c r="Q51" s="48"/>
      <c r="R51" s="53"/>
    </row>
    <row r="52" spans="1:18" ht="62.1" customHeight="1">
      <c r="A52" s="44">
        <v>97.5</v>
      </c>
      <c r="B52" s="48"/>
      <c r="C52" s="48">
        <f>SUM('Raw Data (EAF)'!$AA$9:'Raw Data (EAF)'!$AA$18)/SUM('Population (EAF)'!$W$8:'Population (EAF)'!$W$17)*10^5</f>
        <v>0</v>
      </c>
      <c r="D52" s="48">
        <f>SUM('Raw Data (EAF)'!$AA$19:'Raw Data (EAF)'!$AA$28)/SUM('Population (EAF)'!$W$18:'Population (EAF)'!$W$27)*10^5</f>
        <v>1.9377384484047688</v>
      </c>
      <c r="E52" s="48">
        <f>SUM('Raw Data (EAF)'!$AA$29:'Raw Data (EAF)'!$AA$38)/SUM('Population (EAF)'!$W$28:'Population (EAF)'!$W$37)*10^5</f>
        <v>6.0178051755925521</v>
      </c>
      <c r="F52" s="48">
        <f>SUM('Raw Data (EAF)'!$AA$39:'Raw Data (EAF)'!$AA$48)/SUM('Population (EAF)'!$W$38:'Population (EAF)'!$W$47)*10^5</f>
        <v>8.12065722477851</v>
      </c>
      <c r="G52" s="48">
        <f>SUM('Raw Data (EAF)'!$AA$49:'Raw Data (EAF)'!$AA$58)/SUM('Population (EAF)'!$W$48:'Population (EAF)'!$W$57)*10^5</f>
        <v>11.968145092216581</v>
      </c>
      <c r="H52" s="48">
        <f>SUM('Raw Data (EAF)'!$AA$59:'Raw Data (EAF)'!$AA$68)/SUM('Population (EAF)'!$W$58:'Population (EAF)'!$W$67)*10^5</f>
        <v>12.707489951552324</v>
      </c>
      <c r="I52" s="48">
        <f>SUM('Raw Data (EAF)'!$AA$69:'Raw Data (EAF)'!$AA$78)/SUM('Population (EAF)'!$W$68:'Population (EAF)'!$W$77)*10^5</f>
        <v>19.270105367285947</v>
      </c>
      <c r="J52" s="48">
        <f>SUM('Raw Data (EAF)'!$AA$79:'Raw Data (EAF)'!$AA$88)/SUM('Population (EAF)'!$W$78:'Population (EAF)'!$W$87)*10^5</f>
        <v>23.559234984521584</v>
      </c>
      <c r="K52" s="48"/>
      <c r="L52" s="48"/>
      <c r="M52" s="48"/>
      <c r="N52" s="48"/>
      <c r="O52" s="48"/>
      <c r="P52" s="48"/>
      <c r="Q52" s="48"/>
      <c r="R52" s="53"/>
    </row>
    <row r="53" spans="1:18" ht="62.1" customHeight="1">
      <c r="A53" s="59">
        <v>102.5</v>
      </c>
      <c r="B53" s="55">
        <f>SUM('Raw Data (EAF)'!$AB$4:'Raw Data (EAF)'!$AB$13)/SUM('Population (EAF)'!$X$3:'Population (EAF)'!$X$12)*10^5</f>
        <v>0</v>
      </c>
      <c r="C53" s="55">
        <f>SUM('Raw Data (EAF)'!$AB$14:'Raw Data (EAF)'!$AB$23)/SUM('Population (EAF)'!$X$13:'Population (EAF)'!$X$22)*10^5</f>
        <v>0</v>
      </c>
      <c r="D53" s="55">
        <f>SUM('Raw Data (EAF)'!$AB$24:'Raw Data (EAF)'!$AB$33)/SUM('Population (EAF)'!$X$23:'Population (EAF)'!$X$32)*10^5</f>
        <v>12.362869506079871</v>
      </c>
      <c r="E53" s="55">
        <f>SUM('Raw Data (EAF)'!$AB$34:'Raw Data (EAF)'!$AB$43)/SUM('Population (EAF)'!$X$33:'Population (EAF)'!$X$42)*10^5</f>
        <v>0</v>
      </c>
      <c r="F53" s="55">
        <f>SUM('Raw Data (EAF)'!$AB$44:'Raw Data (EAF)'!$AB$53)/SUM('Population (EAF)'!$X$43:'Population (EAF)'!$X$52)*10^5</f>
        <v>4.0650299094738163</v>
      </c>
      <c r="G53" s="55">
        <f>SUM('Raw Data (EAF)'!$AB$54:'Raw Data (EAF)'!$AB$63)/SUM('Population (EAF)'!$X$53:'Population (EAF)'!$X$62)*10^5</f>
        <v>9.3912030534933262</v>
      </c>
      <c r="H53" s="55">
        <f>SUM('Raw Data (EAF)'!$AB$64:'Raw Data (EAF)'!$AB$73)/SUM('Population (EAF)'!$X$63:'Population (EAF)'!$X$72)*10^5</f>
        <v>12.415035104112484</v>
      </c>
      <c r="I53" s="56">
        <f>SUM('Raw Data (EAF)'!$AB$74:'Raw Data (EAF)'!$AB$83)/SUM('Population (EAF)'!$X$73:'Population (EAF)'!$X$82)*10^5</f>
        <v>14.127215576264259</v>
      </c>
      <c r="J53" s="55"/>
      <c r="K53" s="55"/>
      <c r="L53" s="55"/>
      <c r="M53" s="55"/>
      <c r="N53" s="55"/>
      <c r="O53" s="55"/>
      <c r="P53" s="55"/>
      <c r="Q53" s="55"/>
      <c r="R53" s="57"/>
    </row>
    <row r="54" spans="1:18" ht="45.75">
      <c r="B54" s="58"/>
      <c r="C54" s="58"/>
      <c r="D54" s="58"/>
      <c r="E54" s="58"/>
      <c r="F54" s="58"/>
      <c r="G54" s="58"/>
      <c r="H54" s="58"/>
      <c r="I54" s="48"/>
    </row>
  </sheetData>
  <sheetProtection selectLockedCells="1" selectUnlockedCells="1"/>
  <pageMargins left="0.5" right="0.5" top="0.5" bottom="0.5" header="0.51180555555555551" footer="0.51180555555555551"/>
  <pageSetup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workbookViewId="0">
      <selection activeCellId="1" sqref="J9 A1 A1 A1 A1"/>
    </sheetView>
  </sheetViews>
  <sheetFormatPr defaultColWidth="11.42578125" defaultRowHeight="12.75"/>
  <cols>
    <col min="1" max="1" width="36.42578125" customWidth="1"/>
    <col min="2" max="18" width="20.85546875" customWidth="1"/>
  </cols>
  <sheetData>
    <row r="1" spans="1:18" ht="61.5">
      <c r="A1" s="37"/>
      <c r="B1" s="60"/>
      <c r="C1" s="38"/>
      <c r="D1" s="38"/>
      <c r="E1" s="39"/>
      <c r="F1" s="39"/>
      <c r="G1" s="39"/>
      <c r="H1" s="38"/>
      <c r="I1" s="38" t="str">
        <f>CONCATENATE('Raw Data (EAM)'!A1," NEAM")</f>
        <v>Mortality by Kidney Cancer NEAM</v>
      </c>
      <c r="J1" s="39"/>
      <c r="K1" s="39"/>
      <c r="L1" s="39"/>
      <c r="M1" s="39"/>
      <c r="N1" s="39"/>
      <c r="O1" s="39"/>
      <c r="P1" s="39"/>
      <c r="Q1" s="39"/>
      <c r="R1" s="39"/>
    </row>
    <row r="2" spans="1:18" ht="61.5">
      <c r="A2" s="37"/>
      <c r="B2" s="60"/>
      <c r="C2" s="38"/>
      <c r="D2" s="38"/>
      <c r="E2" s="39"/>
      <c r="F2" s="39"/>
      <c r="G2" s="39"/>
      <c r="H2" s="38"/>
      <c r="I2" s="38" t="s">
        <v>37</v>
      </c>
      <c r="J2" s="39"/>
      <c r="K2" s="39"/>
      <c r="L2" s="39"/>
      <c r="M2" s="39"/>
      <c r="N2" s="39"/>
      <c r="O2" s="39"/>
      <c r="P2" s="39"/>
      <c r="Q2" s="39"/>
      <c r="R2" s="39"/>
    </row>
    <row r="3" spans="1:18" ht="30.75">
      <c r="A3" s="37"/>
      <c r="B3" s="61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s="43" customFormat="1" ht="102" customHeight="1">
      <c r="A4" s="40" t="s">
        <v>38</v>
      </c>
      <c r="B4" s="41" t="s">
        <v>39</v>
      </c>
      <c r="C4" s="41" t="s">
        <v>40</v>
      </c>
      <c r="D4" s="41" t="s">
        <v>41</v>
      </c>
      <c r="E4" s="41" t="s">
        <v>42</v>
      </c>
      <c r="F4" s="41" t="s">
        <v>43</v>
      </c>
      <c r="G4" s="41" t="s">
        <v>44</v>
      </c>
      <c r="H4" s="41" t="s">
        <v>45</v>
      </c>
      <c r="I4" s="41" t="s">
        <v>46</v>
      </c>
      <c r="J4" s="41" t="s">
        <v>47</v>
      </c>
      <c r="K4" s="41" t="s">
        <v>48</v>
      </c>
      <c r="L4" s="41" t="s">
        <v>49</v>
      </c>
      <c r="M4" s="41" t="s">
        <v>50</v>
      </c>
      <c r="N4" s="41" t="s">
        <v>51</v>
      </c>
      <c r="O4" s="41" t="s">
        <v>52</v>
      </c>
      <c r="P4" s="41" t="s">
        <v>53</v>
      </c>
      <c r="Q4" s="41" t="s">
        <v>54</v>
      </c>
      <c r="R4" s="42" t="s">
        <v>55</v>
      </c>
    </row>
    <row r="5" spans="1:18" s="43" customFormat="1" ht="66" customHeight="1">
      <c r="A5" s="44">
        <v>0.5</v>
      </c>
      <c r="B5" s="45"/>
      <c r="C5" s="45"/>
      <c r="D5" s="45"/>
      <c r="E5" s="45"/>
      <c r="F5" s="45"/>
      <c r="G5" s="45"/>
      <c r="H5" s="46"/>
      <c r="I5" s="47"/>
      <c r="J5" s="48"/>
      <c r="K5" s="48"/>
      <c r="L5" s="48">
        <f>SUM('Raw Data (NEAM)'!$C$3:'Raw Data (NEAM)'!$C$12)/SUM('Population (NEAM)'!$C$2:'Population (NEAM)'!$C$11)*10^5</f>
        <v>2.4754261758428231</v>
      </c>
      <c r="M5" s="48">
        <f>SUM('Raw Data (NEAM)'!$C$13:'Raw Data (NEAM)'!$C$22)/SUM('Population (NEAM)'!$C$12:'Population (NEAM)'!$C$21)*10^5</f>
        <v>0.98364532389807169</v>
      </c>
      <c r="N5" s="48">
        <f>SUM('Raw Data (NEAM)'!$C$23:'Raw Data (NEAM)'!$C$32)/SUM('Population (NEAM)'!$C$22:'Population (NEAM)'!$C$31)*10^5</f>
        <v>0.39155721206879568</v>
      </c>
      <c r="O5" s="48">
        <f>SUM('Raw Data (NEAM)'!$C$33:'Raw Data (NEAM)'!$C$42)/SUM('Population (NEAM)'!$C$32:'Population (NEAM)'!$C$41)*10^5</f>
        <v>0.34866316409583631</v>
      </c>
      <c r="P5" s="48">
        <f>SUM('Raw Data (NEAM)'!$C$43:'Raw Data (NEAM)'!$C$52)/SUM('Population (NEAM)'!$C$42:'Population (NEAM)'!$C$51)*10^5</f>
        <v>0.12231789836493906</v>
      </c>
      <c r="Q5" s="48">
        <f>SUM('Raw Data (NEAM)'!$C$53:'Raw Data (NEAM)'!$C$62)/SUM('Population (NEAM)'!$C$52:'Population (NEAM)'!$C$61)*10^5</f>
        <v>0.12396776497199374</v>
      </c>
      <c r="R5" s="49">
        <f>SUM('Raw Data (NEAM)'!$C$63:'Raw Data (NEAM)'!$C$72)/SUM('Population (NEAM)'!$C$62:'Population (NEAM)'!$C$71)*10^5</f>
        <v>0.16665686565575785</v>
      </c>
    </row>
    <row r="6" spans="1:18" ht="66" customHeight="1">
      <c r="A6" s="44">
        <v>3</v>
      </c>
      <c r="B6" s="48"/>
      <c r="C6" s="48"/>
      <c r="D6" s="48"/>
      <c r="E6" s="48"/>
      <c r="F6" s="48"/>
      <c r="G6" s="48"/>
      <c r="H6" s="48"/>
      <c r="I6" s="47"/>
      <c r="J6" s="48"/>
      <c r="K6" s="48"/>
      <c r="L6" s="48">
        <f>SUM('Raw Data (NEAM)'!$D$5:'Raw Data (NEAM)'!$G$14)/SUM('Population (NEAM)'!$D$4:'Population (NEAM)'!$D$13)*10^5</f>
        <v>1.0059485628503457</v>
      </c>
      <c r="M6" s="48">
        <f>SUM('Raw Data (NEAM)'!$D$15:'Raw Data (NEAM)'!$G$24)/SUM('Population (NEAM)'!$D$14:'Population (NEAM)'!$D$23)*10^5</f>
        <v>0.6998985107677933</v>
      </c>
      <c r="N6" s="48">
        <f>SUM('Raw Data (NEAM)'!$D$25:'Raw Data (NEAM)'!$G$34)/SUM('Population (NEAM)'!$D$24:'Population (NEAM)'!$D$33)*10^5</f>
        <v>0.85449181257039208</v>
      </c>
      <c r="O6" s="48">
        <f>SUM('Raw Data (NEAM)'!$D$35:'Raw Data (NEAM)'!$G$44)/SUM('Population (NEAM)'!$D$34:'Population (NEAM)'!$D$43)*10^5</f>
        <v>0.90985941403304793</v>
      </c>
      <c r="P6" s="48">
        <f>SUM('Raw Data (NEAM)'!$D$45:'Raw Data (NEAM)'!$G$54)/SUM('Population (NEAM)'!$D$44:'Population (NEAM)'!$D$53)*10^5</f>
        <v>0.57451427071215533</v>
      </c>
      <c r="Q6" s="48">
        <f>SUM('Raw Data (NEAM)'!$D$55:'Raw Data (NEAM)'!$G$64)/SUM('Population (NEAM)'!$D$54:'Population (NEAM)'!$D$63)*10^5</f>
        <v>0.24238364119778827</v>
      </c>
      <c r="R6" s="51">
        <f>SUM('Raw Data (NEAM)'!$D$65:'Raw Data (NEAM)'!$G$74)/SUM('Population (NEAM)'!$D$64:'Population (NEAM)'!$D$73)*10^5</f>
        <v>0.10659567037192862</v>
      </c>
    </row>
    <row r="7" spans="1:18" ht="66" customHeight="1">
      <c r="A7" s="44">
        <v>7.5</v>
      </c>
      <c r="B7" s="48"/>
      <c r="C7" s="48"/>
      <c r="D7" s="48"/>
      <c r="E7" s="48"/>
      <c r="F7" s="48"/>
      <c r="G7" s="48"/>
      <c r="H7" s="48"/>
      <c r="I7" s="47"/>
      <c r="J7" s="48"/>
      <c r="K7" s="48"/>
      <c r="L7" s="48">
        <f>SUM('Raw Data (NEAM)'!$I$9:'Raw Data (NEAM)'!$I$18)/SUM('Population (NEAM)'!$E$8:'Population (NEAM)'!$E$17)*10^5</f>
        <v>0.3654535157746075</v>
      </c>
      <c r="M7" s="48">
        <f>SUM('Raw Data (NEAM)'!$I$19:'Raw Data (NEAM)'!$I$28)/SUM('Population (NEAM)'!$E$18:'Population (NEAM)'!$E$27)*10^5</f>
        <v>0.24319338202713359</v>
      </c>
      <c r="N7" s="48">
        <f>SUM('Raw Data (NEAM)'!$I$29:'Raw Data (NEAM)'!$I$38)/SUM('Population (NEAM)'!$E$28:'Population (NEAM)'!$E$37)*10^5</f>
        <v>0.37465639756486158</v>
      </c>
      <c r="O7" s="48">
        <f>SUM('Raw Data (NEAM)'!$I$39:'Raw Data (NEAM)'!$I$48)/SUM('Population (NEAM)'!$E$38:'Population (NEAM)'!$E$47)*10^5</f>
        <v>0.32449052990849592</v>
      </c>
      <c r="P7" s="48">
        <f>SUM('Raw Data (NEAM)'!$I$49:'Raw Data (NEAM)'!$I$58)/SUM('Population (NEAM)'!$E$48:'Population (NEAM)'!$E$57)*10^5</f>
        <v>0.23555029412511266</v>
      </c>
      <c r="Q7" s="48">
        <f>SUM('Raw Data (NEAM)'!$I$59:'Raw Data (NEAM)'!$I$68)/SUM('Population (NEAM)'!$E$58:'Population (NEAM)'!$E$67)*10^5</f>
        <v>0.16392517276796445</v>
      </c>
      <c r="R7" s="51">
        <f>SUM('Raw Data (NEAM)'!$I$69:'Raw Data (NEAM)'!$I$78)/SUM('Population (NEAM)'!$E$68:'Population (NEAM)'!$E$77)*10^5</f>
        <v>0.14480846110376883</v>
      </c>
    </row>
    <row r="8" spans="1:18" ht="66" customHeight="1">
      <c r="A8" s="44">
        <v>12.5</v>
      </c>
      <c r="B8" s="48"/>
      <c r="C8" s="48"/>
      <c r="D8" s="48"/>
      <c r="E8" s="48"/>
      <c r="F8" s="48"/>
      <c r="G8" s="48"/>
      <c r="H8" s="47"/>
      <c r="I8" s="48"/>
      <c r="J8" s="48"/>
      <c r="K8" s="48">
        <f>SUM('Raw Data (NEAM)'!$J$4:'Raw Data (NEAM)'!$J$13)/SUM('Population (NEAM)'!$F$3:'Population (NEAM)'!$F$12)*10^5</f>
        <v>0.17130532948010543</v>
      </c>
      <c r="L8" s="48">
        <f>SUM('Raw Data (NEAM)'!$J$14:'Raw Data (NEAM)'!$J$23)/SUM('Population (NEAM)'!$F$13:'Population (NEAM)'!$F$22)*10^5</f>
        <v>5.8840374199478553E-2</v>
      </c>
      <c r="M8" s="48">
        <f>SUM('Raw Data (NEAM)'!$J$24:'Raw Data (NEAM)'!$J$33)/SUM('Population (NEAM)'!$F$23:'Population (NEAM)'!$F$32)*10^5</f>
        <v>0.10276592548742561</v>
      </c>
      <c r="N8" s="48">
        <f>SUM('Raw Data (NEAM)'!$J$34:'Raw Data (NEAM)'!$J$43)/SUM('Population (NEAM)'!$F$33:'Population (NEAM)'!$F$42)*10^5</f>
        <v>9.922053538051491E-2</v>
      </c>
      <c r="O8" s="48">
        <f>SUM('Raw Data (NEAM)'!$J$44:'Raw Data (NEAM)'!$J$53)/SUM('Population (NEAM)'!$F$43:'Population (NEAM)'!$F$52)*10^5</f>
        <v>8.0188110562172052E-2</v>
      </c>
      <c r="P8" s="48">
        <f>SUM('Raw Data (NEAM)'!$J$54:'Raw Data (NEAM)'!$J$63)/SUM('Population (NEAM)'!$F$53:'Population (NEAM)'!$F$62)*10^5</f>
        <v>4.8187418797422971E-2</v>
      </c>
      <c r="Q8" s="48">
        <f>SUM('Raw Data (NEAM)'!$J$64:'Raw Data (NEAM)'!$J$73)/SUM('Population (NEAM)'!$F$63:'Population (NEAM)'!$F$72)*10^5</f>
        <v>0.10445128123600261</v>
      </c>
      <c r="R8" s="51">
        <f>SUM('Raw Data (NEAM)'!$J$74:'Raw Data (NEAM)'!$J$90)/SUM('Population (NEAM)'!$F$73:'Population (NEAM)'!$F$82)*10^5</f>
        <v>2.5720230761910396E-2</v>
      </c>
    </row>
    <row r="9" spans="1:18" ht="66" customHeight="1">
      <c r="A9" s="44">
        <v>17.5</v>
      </c>
      <c r="B9" s="48"/>
      <c r="C9" s="48"/>
      <c r="D9" s="48"/>
      <c r="E9" s="48"/>
      <c r="F9" s="48"/>
      <c r="G9" s="48"/>
      <c r="H9" s="47"/>
      <c r="I9" s="48"/>
      <c r="J9" s="48"/>
      <c r="K9" s="48">
        <f>SUM('Raw Data (NEAM)'!$K$9:'Raw Data (NEAM)'!$K$18)/SUM('Population (NEAM)'!$G$8:'Population (NEAM)'!$G$17)*10^5</f>
        <v>0.16321692158429538</v>
      </c>
      <c r="L9" s="48">
        <f>SUM('Raw Data (NEAM)'!$K$19:'Raw Data (NEAM)'!$K$28)/SUM('Population (NEAM)'!$G$18:'Population (NEAM)'!$G$27)*10^5</f>
        <v>7.208193340007063E-2</v>
      </c>
      <c r="M9" s="48">
        <f>SUM('Raw Data (NEAM)'!$K$29:'Raw Data (NEAM)'!$K$38)/SUM('Population (NEAM)'!$G$28:'Population (NEAM)'!$G$37)*10^5</f>
        <v>9.017404038087308E-2</v>
      </c>
      <c r="N9" s="48">
        <f>SUM('Raw Data (NEAM)'!$K$39:'Raw Data (NEAM)'!$K$48)/SUM('Population (NEAM)'!$G$38:'Population (NEAM)'!$G$47)*10^5</f>
        <v>0.12954091812667801</v>
      </c>
      <c r="O9" s="48">
        <f>SUM('Raw Data (NEAM)'!$K$49:'Raw Data (NEAM)'!$K$58)/SUM('Population (NEAM)'!$G$48:'Population (NEAM)'!$G$57)*10^5</f>
        <v>0.14505849815924426</v>
      </c>
      <c r="P9" s="48">
        <f>SUM('Raw Data (NEAM)'!$K$59:'Raw Data (NEAM)'!$K$68)/SUM('Population (NEAM)'!$G$58:'Population (NEAM)'!$G$67)*10^5</f>
        <v>8.6169204408427305E-2</v>
      </c>
      <c r="Q9" s="48">
        <f>SUM('Raw Data (NEAM)'!$K$69:'Raw Data (NEAM)'!$K$78)/SUM('Population (NEAM)'!$G$68:'Population (NEAM)'!$G$77)*10^5</f>
        <v>7.1786509179110933E-2</v>
      </c>
      <c r="R9" s="51">
        <f>SUM('Raw Data (NEAM)'!$K$79:'Raw Data (NEAM)'!$K$95)/SUM('Population (NEAM)'!$G$78:'Population (NEAM)'!$G$87)*10^5</f>
        <v>4.99343862165115E-2</v>
      </c>
    </row>
    <row r="10" spans="1:18" ht="66" customHeight="1">
      <c r="A10" s="44">
        <v>22.5</v>
      </c>
      <c r="B10" s="48"/>
      <c r="C10" s="48"/>
      <c r="D10" s="48"/>
      <c r="E10" s="48"/>
      <c r="F10" s="48"/>
      <c r="G10" s="47"/>
      <c r="H10" s="48"/>
      <c r="I10" s="48"/>
      <c r="J10" s="48">
        <f>SUM('Raw Data (NEAM)'!$L$4:'Raw Data (NEAM)'!$L$13)/SUM('Population (NEAM)'!$H$3:'Population (NEAM)'!$H$12)*10^5</f>
        <v>9.5963911427612902E-2</v>
      </c>
      <c r="K10" s="48">
        <f>SUM('Raw Data (NEAM)'!$L$14:'Raw Data (NEAM)'!$L$23)/SUM('Population (NEAM)'!$H$13:'Population (NEAM)'!$H$22)*10^5</f>
        <v>5.1231829201551768E-2</v>
      </c>
      <c r="L10" s="48">
        <f>SUM('Raw Data (NEAM)'!$L$24:'Raw Data (NEAM)'!$L$33)/SUM('Population (NEAM)'!$H$23:'Population (NEAM)'!$H$32)*10^5</f>
        <v>5.5781648338058168E-2</v>
      </c>
      <c r="M10" s="48">
        <f>SUM('Raw Data (NEAM)'!$L$34:'Raw Data (NEAM)'!$L$43)/SUM('Population (NEAM)'!$H$33:'Population (NEAM)'!$H$42)*10^5</f>
        <v>0.16925631122998414</v>
      </c>
      <c r="N10" s="48">
        <f>SUM('Raw Data (NEAM)'!$L$44:'Raw Data (NEAM)'!$L$53)/SUM('Population (NEAM)'!$H$43:'Population (NEAM)'!$H$52)*10^5</f>
        <v>0.12948846913997483</v>
      </c>
      <c r="O10" s="48">
        <f>SUM('Raw Data (NEAM)'!$L$54:'Raw Data (NEAM)'!$L$63)/SUM('Population (NEAM)'!$H$53:'Population (NEAM)'!$H$62)*10^5</f>
        <v>0.23157947897198053</v>
      </c>
      <c r="P10" s="48">
        <f>SUM('Raw Data (NEAM)'!$L$64:'Raw Data (NEAM)'!$L$73)/SUM('Population (NEAM)'!$H$63:'Population (NEAM)'!$H$72)*10^5</f>
        <v>0.22188147937551955</v>
      </c>
      <c r="Q10" s="48">
        <f>SUM('Raw Data (NEAM)'!$L$74:'Raw Data (NEAM)'!$L$90)/SUM('Population (NEAM)'!$H$73:'Population (NEAM)'!$H$82)*10^5</f>
        <v>0.1956957374859099</v>
      </c>
      <c r="R10" s="53"/>
    </row>
    <row r="11" spans="1:18" ht="66" customHeight="1">
      <c r="A11" s="44">
        <v>27.5</v>
      </c>
      <c r="B11" s="48"/>
      <c r="C11" s="48"/>
      <c r="D11" s="48"/>
      <c r="E11" s="48"/>
      <c r="F11" s="48"/>
      <c r="G11" s="47"/>
      <c r="H11" s="48"/>
      <c r="I11" s="48"/>
      <c r="J11" s="48">
        <f>SUM('Raw Data (NEAM)'!$M$9:'Raw Data (NEAM)'!$M$18)/SUM('Population (NEAM)'!$I$8:'Population (NEAM)'!$I$17)*10^5</f>
        <v>8.1802905497411565E-2</v>
      </c>
      <c r="K11" s="48">
        <f>SUM('Raw Data (NEAM)'!$M$19:'Raw Data (NEAM)'!$M$28)/SUM('Population (NEAM)'!$I$18:'Population (NEAM)'!$I$27)*10^5</f>
        <v>0.25984289464652033</v>
      </c>
      <c r="L11" s="48">
        <f>SUM('Raw Data (NEAM)'!$M$29:'Raw Data (NEAM)'!$M$38)/SUM('Population (NEAM)'!$I$28:'Population (NEAM)'!$I$37)*10^5</f>
        <v>0.21268340282847042</v>
      </c>
      <c r="M11" s="48">
        <f>SUM('Raw Data (NEAM)'!$M$39:'Raw Data (NEAM)'!$M$48)/SUM('Population (NEAM)'!$I$38:'Population (NEAM)'!$I$47)*10^5</f>
        <v>0.21916988619171768</v>
      </c>
      <c r="N11" s="48">
        <f>SUM('Raw Data (NEAM)'!$M$49:'Raw Data (NEAM)'!$M$58)/SUM('Population (NEAM)'!$I$48:'Population (NEAM)'!$I$57)*10^5</f>
        <v>0.23110713005968869</v>
      </c>
      <c r="O11" s="48">
        <f>SUM('Raw Data (NEAM)'!$M$59:'Raw Data (NEAM)'!$M$68)/SUM('Population (NEAM)'!$I$58:'Population (NEAM)'!$I$67)*10^5</f>
        <v>0.27484936199700111</v>
      </c>
      <c r="P11" s="48">
        <f>SUM('Raw Data (NEAM)'!$M$69:'Raw Data (NEAM)'!$M$78)/SUM('Population (NEAM)'!$I$68:'Population (NEAM)'!$I$77)*10^5</f>
        <v>0.28824078989057933</v>
      </c>
      <c r="Q11" s="48">
        <f>SUM('Raw Data (NEAM)'!$M$79:'Raw Data (NEAM)'!$M$95)/SUM('Population (NEAM)'!$I$78:'Population (NEAM)'!$I$87)*10^5</f>
        <v>0.22601334495795306</v>
      </c>
      <c r="R11" s="53"/>
    </row>
    <row r="12" spans="1:18" ht="66" customHeight="1">
      <c r="A12" s="44">
        <v>32.5</v>
      </c>
      <c r="B12" s="48"/>
      <c r="C12" s="48"/>
      <c r="D12" s="48"/>
      <c r="E12" s="48"/>
      <c r="F12" s="47"/>
      <c r="G12" s="48"/>
      <c r="H12" s="48"/>
      <c r="I12" s="48">
        <f>SUM('Raw Data (NEAM)'!$N$4:'Raw Data (NEAM)'!$N$13)/SUM('Population (NEAM)'!$J$3:'Population (NEAM)'!$J$12)*10^5</f>
        <v>0.24530179602615998</v>
      </c>
      <c r="J12" s="48">
        <f>SUM('Raw Data (NEAM)'!$N$14:'Raw Data (NEAM)'!$N$23)/SUM('Population (NEAM)'!$J$13:'Population (NEAM)'!$J$22)*10^5</f>
        <v>0.34842628554132576</v>
      </c>
      <c r="K12" s="48">
        <f>SUM('Raw Data (NEAM)'!$N$24:'Raw Data (NEAM)'!$N$33)/SUM('Population (NEAM)'!$J$23:'Population (NEAM)'!$J$32)*10^5</f>
        <v>0.36771336125731546</v>
      </c>
      <c r="L12" s="48">
        <f>SUM('Raw Data (NEAM)'!$N$34:'Raw Data (NEAM)'!$N$43)/SUM('Population (NEAM)'!$J$33:'Population (NEAM)'!$J$42)*10^5</f>
        <v>0.4973607203875911</v>
      </c>
      <c r="M12" s="48">
        <f>SUM('Raw Data (NEAM)'!$N$44:'Raw Data (NEAM)'!$N$53)/SUM('Population (NEAM)'!$J$43:'Population (NEAM)'!$J$52)*10^5</f>
        <v>0.30590381203360945</v>
      </c>
      <c r="N12" s="48">
        <f>SUM('Raw Data (NEAM)'!$N$54:'Raw Data (NEAM)'!$N$63)/SUM('Population (NEAM)'!$J$53:'Population (NEAM)'!$J$62)*10^5</f>
        <v>0.41315871998393533</v>
      </c>
      <c r="O12" s="48">
        <f>SUM('Raw Data (NEAM)'!$N$64:'Raw Data (NEAM)'!$N$73)/SUM('Population (NEAM)'!$J$63:'Population (NEAM)'!$J$72)*10^5</f>
        <v>0.47351572171206507</v>
      </c>
      <c r="P12" s="48">
        <f>SUM('Raw Data (NEAM)'!$N$74:'Raw Data (NEAM)'!$N$90)/SUM('Population (NEAM)'!$J$73:'Population (NEAM)'!$J$82)*10^5</f>
        <v>0.47556483841861524</v>
      </c>
      <c r="Q12" s="48"/>
      <c r="R12" s="53"/>
    </row>
    <row r="13" spans="1:18" ht="66" customHeight="1">
      <c r="A13" s="44">
        <v>37.5</v>
      </c>
      <c r="B13" s="48"/>
      <c r="C13" s="48"/>
      <c r="D13" s="48"/>
      <c r="E13" s="48"/>
      <c r="F13" s="47"/>
      <c r="G13" s="48"/>
      <c r="H13" s="48"/>
      <c r="I13" s="48">
        <f>SUM('Raw Data (NEAM)'!$O$9:'Raw Data (NEAM)'!$O$18)/SUM('Population (NEAM)'!$K$8:'Population (NEAM)'!$K$17)*10^5</f>
        <v>0.69080320505055015</v>
      </c>
      <c r="J13" s="48">
        <f>SUM('Raw Data (NEAM)'!$O$19:'Raw Data (NEAM)'!$O$28)/SUM('Population (NEAM)'!$K$18:'Population (NEAM)'!$K$27)*10^5</f>
        <v>0.74981582723725071</v>
      </c>
      <c r="K13" s="48">
        <f>SUM('Raw Data (NEAM)'!$O$29:'Raw Data (NEAM)'!$O$38)/SUM('Population (NEAM)'!$K$28:'Population (NEAM)'!$K$37)*10^5</f>
        <v>0.86941923784627118</v>
      </c>
      <c r="L13" s="48">
        <f>SUM('Raw Data (NEAM)'!$O$39:'Raw Data (NEAM)'!$O$48)/SUM('Population (NEAM)'!$K$38:'Population (NEAM)'!$K$47)*10^5</f>
        <v>0.85440051628575209</v>
      </c>
      <c r="M13" s="48">
        <f>SUM('Raw Data (NEAM)'!$O$49:'Raw Data (NEAM)'!$O$58)/SUM('Population (NEAM)'!$K$48:'Population (NEAM)'!$K$57)*10^5</f>
        <v>0.63175030491712758</v>
      </c>
      <c r="N13" s="48">
        <f>SUM('Raw Data (NEAM)'!$O$59:'Raw Data (NEAM)'!$O$68)/SUM('Population (NEAM)'!$K$58:'Population (NEAM)'!$K$67)*10^5</f>
        <v>0.80626796810430967</v>
      </c>
      <c r="O13" s="48">
        <f>SUM('Raw Data (NEAM)'!$O$69:'Raw Data (NEAM)'!$O$78)/SUM('Population (NEAM)'!$K$68:'Population (NEAM)'!$K$77)*10^5</f>
        <v>0.79024347227758041</v>
      </c>
      <c r="P13" s="48">
        <f>SUM('Raw Data (NEAM)'!$O$79:'Raw Data (NEAM)'!$O$95)/SUM('Population (NEAM)'!$K$78:'Population (NEAM)'!$K$87)*10^5</f>
        <v>1.0726230137703341</v>
      </c>
      <c r="Q13" s="48"/>
      <c r="R13" s="53"/>
    </row>
    <row r="14" spans="1:18" ht="66" customHeight="1">
      <c r="A14" s="44">
        <v>42.5</v>
      </c>
      <c r="B14" s="48"/>
      <c r="C14" s="48"/>
      <c r="D14" s="48"/>
      <c r="E14" s="47"/>
      <c r="F14" s="48"/>
      <c r="G14" s="48"/>
      <c r="H14" s="48">
        <f>SUM('Raw Data (NEAM)'!$P$4:'Raw Data (NEAM)'!$P$13)/SUM('Population (NEAM)'!$L$3:'Population (NEAM)'!$L$12)*10^5</f>
        <v>1.1750940001756764</v>
      </c>
      <c r="I14" s="48">
        <f>SUM('Raw Data (NEAM)'!$P$14:'Raw Data (NEAM)'!$P$23)/SUM('Population (NEAM)'!$L$13:'Population (NEAM)'!$L$22)*10^5</f>
        <v>0.91616740365101379</v>
      </c>
      <c r="J14" s="48">
        <f>SUM('Raw Data (NEAM)'!$P$24:'Raw Data (NEAM)'!$P$33)/SUM('Population (NEAM)'!$L$23:'Population (NEAM)'!$L$32)*10^5</f>
        <v>1.2757199422882048</v>
      </c>
      <c r="K14" s="48">
        <f>SUM('Raw Data (NEAM)'!$P$34:'Raw Data (NEAM)'!$P$43)/SUM('Population (NEAM)'!$L$33:'Population (NEAM)'!$L$42)*10^5</f>
        <v>1.6662409421059585</v>
      </c>
      <c r="L14" s="48">
        <f>SUM('Raw Data (NEAM)'!$P$44:'Raw Data (NEAM)'!$P$53)/SUM('Population (NEAM)'!$L$43:'Population (NEAM)'!$L$52)*10^5</f>
        <v>1.6527242732205263</v>
      </c>
      <c r="M14" s="48">
        <f>SUM('Raw Data (NEAM)'!$P$54:'Raw Data (NEAM)'!$P$63)/SUM('Population (NEAM)'!$L$53:'Population (NEAM)'!$L$62)*10^5</f>
        <v>1.70327070770556</v>
      </c>
      <c r="N14" s="48">
        <f>SUM('Raw Data (NEAM)'!$P$64:'Raw Data (NEAM)'!$P$73)/SUM('Population (NEAM)'!$L$63:'Population (NEAM)'!$L$72)*10^5</f>
        <v>1.726670656928905</v>
      </c>
      <c r="O14" s="48">
        <f>SUM('Raw Data (NEAM)'!$P$74:'Raw Data (NEAM)'!$P$90)/SUM('Population (NEAM)'!$L$73:'Population (NEAM)'!$L$82)*10^5</f>
        <v>1.645910997472539</v>
      </c>
      <c r="P14" s="48"/>
      <c r="Q14" s="48"/>
      <c r="R14" s="53"/>
    </row>
    <row r="15" spans="1:18" ht="66" customHeight="1">
      <c r="A15" s="44">
        <v>47.5</v>
      </c>
      <c r="B15" s="48"/>
      <c r="C15" s="48"/>
      <c r="D15" s="48"/>
      <c r="E15" s="47"/>
      <c r="F15" s="48"/>
      <c r="G15" s="48"/>
      <c r="H15" s="48">
        <f>SUM('Raw Data (NEAM)'!$Q$9:'Raw Data (NEAM)'!$Q$18)/SUM('Population (NEAM)'!$M$8:'Population (NEAM)'!$M$17)*10^5</f>
        <v>2.1512556092955757</v>
      </c>
      <c r="I15" s="48">
        <f>SUM('Raw Data (NEAM)'!$Q$19:'Raw Data (NEAM)'!$Q$28)/SUM('Population (NEAM)'!$M$18:'Population (NEAM)'!$M$27)*10^5</f>
        <v>2.3080929844112363</v>
      </c>
      <c r="J15" s="48">
        <f>SUM('Raw Data (NEAM)'!$Q$29:'Raw Data (NEAM)'!$Q$38)/SUM('Population (NEAM)'!$M$28:'Population (NEAM)'!$M$37)*10^5</f>
        <v>2.690680355544067</v>
      </c>
      <c r="K15" s="48">
        <f>SUM('Raw Data (NEAM)'!$Q$39:'Raw Data (NEAM)'!$Q$48)/SUM('Population (NEAM)'!$M$38:'Population (NEAM)'!$M$47)*10^5</f>
        <v>2.9766431540955023</v>
      </c>
      <c r="L15" s="48">
        <f>SUM('Raw Data (NEAM)'!$Q$49:'Raw Data (NEAM)'!$Q$58)/SUM('Population (NEAM)'!$M$48:'Population (NEAM)'!$M$57)*10^5</f>
        <v>3.3417472108928181</v>
      </c>
      <c r="M15" s="48">
        <f>SUM('Raw Data (NEAM)'!$Q$59:'Raw Data (NEAM)'!$Q$68)/SUM('Population (NEAM)'!$M$58:'Population (NEAM)'!$M$67)*10^5</f>
        <v>3.4197673261713013</v>
      </c>
      <c r="N15" s="48">
        <f>SUM('Raw Data (NEAM)'!$Q$69:'Raw Data (NEAM)'!$Q$78)/SUM('Population (NEAM)'!$M$68:'Population (NEAM)'!$M$77)*10^5</f>
        <v>3.3361488205279382</v>
      </c>
      <c r="O15" s="48">
        <f>SUM('Raw Data (NEAM)'!$Q$79:'Raw Data (NEAM)'!$Q$95)/SUM('Population (NEAM)'!$M$78:'Population (NEAM)'!$M$87)*10^5</f>
        <v>3.3643300273183598</v>
      </c>
      <c r="P15" s="48"/>
      <c r="Q15" s="48"/>
      <c r="R15" s="53"/>
    </row>
    <row r="16" spans="1:18" ht="66" customHeight="1">
      <c r="A16" s="44">
        <v>52.5</v>
      </c>
      <c r="B16" s="48"/>
      <c r="C16" s="48"/>
      <c r="D16" s="47"/>
      <c r="E16" s="48"/>
      <c r="F16" s="48"/>
      <c r="G16" s="48">
        <f>SUM('Raw Data (NEAM)'!$R$4:'Raw Data (NEAM)'!$R$13)/SUM('Population (NEAM)'!$N$3:'Population (NEAM)'!$N$12)*10^5</f>
        <v>2.3366934385827993</v>
      </c>
      <c r="H16" s="48">
        <f>SUM('Raw Data (NEAM)'!$R$14:'Raw Data (NEAM)'!$R$23)/SUM('Population (NEAM)'!$N$13:'Population (NEAM)'!$N$22)*10^5</f>
        <v>2.8097778460449727</v>
      </c>
      <c r="I16" s="48">
        <f>SUM('Raw Data (NEAM)'!$R$24:'Raw Data (NEAM)'!$R$33)/SUM('Population (NEAM)'!$N$23:'Population (NEAM)'!$N$32)*10^5</f>
        <v>2.8384325043274412</v>
      </c>
      <c r="J16" s="48">
        <f>SUM('Raw Data (NEAM)'!$R$34:'Raw Data (NEAM)'!$R$43)/SUM('Population (NEAM)'!$N$33:'Population (NEAM)'!$N$42)*10^5</f>
        <v>4.261571569578714</v>
      </c>
      <c r="K16" s="48">
        <f>SUM('Raw Data (NEAM)'!$R$44:'Raw Data (NEAM)'!$R$53)/SUM('Population (NEAM)'!$N$43:'Population (NEAM)'!$N$52)*10^5</f>
        <v>5.8928068700855327</v>
      </c>
      <c r="L16" s="48">
        <f>SUM('Raw Data (NEAM)'!$R$54:'Raw Data (NEAM)'!$R$63)/SUM('Population (NEAM)'!$N$53:'Population (NEAM)'!$N$62)*10^5</f>
        <v>5.8651909007209717</v>
      </c>
      <c r="M16" s="48">
        <f>SUM('Raw Data (NEAM)'!$R$64:'Raw Data (NEAM)'!$R$73)/SUM('Population (NEAM)'!$N$63:'Population (NEAM)'!$N$72)*10^5</f>
        <v>5.3066054390616353</v>
      </c>
      <c r="N16" s="48">
        <f>SUM('Raw Data (NEAM)'!$R$74:'Raw Data (NEAM)'!$R$90)/SUM('Population (NEAM)'!$N$73:'Population (NEAM)'!$N$82)*10^5</f>
        <v>7.2240406802342134</v>
      </c>
      <c r="O16" s="48"/>
      <c r="P16" s="48"/>
      <c r="Q16" s="48"/>
      <c r="R16" s="53"/>
    </row>
    <row r="17" spans="1:18" ht="66" customHeight="1">
      <c r="A17" s="44">
        <v>57.5</v>
      </c>
      <c r="B17" s="48"/>
      <c r="C17" s="48"/>
      <c r="D17" s="47"/>
      <c r="E17" s="48"/>
      <c r="F17" s="48"/>
      <c r="G17" s="48">
        <f>SUM('Raw Data (NEAM)'!$S$9:'Raw Data (NEAM)'!$S$18)/SUM('Population (NEAM)'!$O$8:'Population (NEAM)'!$O$17)*10^5</f>
        <v>2.5763283799603447</v>
      </c>
      <c r="H17" s="48">
        <f>SUM('Raw Data (NEAM)'!$S$19:'Raw Data (NEAM)'!$S$28)/SUM('Population (NEAM)'!$O$18:'Population (NEAM)'!$O$27)*10^5</f>
        <v>4.0337993232602942</v>
      </c>
      <c r="I17" s="48">
        <f>SUM('Raw Data (NEAM)'!$S$29:'Raw Data (NEAM)'!$S$38)/SUM('Population (NEAM)'!$O$28:'Population (NEAM)'!$O$37)*10^5</f>
        <v>4.7856697436308631</v>
      </c>
      <c r="J17" s="48">
        <f>SUM('Raw Data (NEAM)'!$S$39:'Raw Data (NEAM)'!$S$48)/SUM('Population (NEAM)'!$O$38:'Population (NEAM)'!$O$47)*10^5</f>
        <v>6.6738963969781366</v>
      </c>
      <c r="K17" s="48">
        <f>SUM('Raw Data (NEAM)'!$S$49:'Raw Data (NEAM)'!$S$58)/SUM('Population (NEAM)'!$O$48:'Population (NEAM)'!$O$57)*10^5</f>
        <v>8.8131434063726761</v>
      </c>
      <c r="L17" s="48">
        <f>SUM('Raw Data (NEAM)'!$S$59:'Raw Data (NEAM)'!$S$68)/SUM('Population (NEAM)'!$O$58:'Population (NEAM)'!$O$67)*10^5</f>
        <v>8.9588639709836446</v>
      </c>
      <c r="M17" s="48">
        <f>SUM('Raw Data (NEAM)'!$S$69:'Raw Data (NEAM)'!$S$78)/SUM('Population (NEAM)'!$O$68:'Population (NEAM)'!$O$77)*10^5</f>
        <v>9.6642654429823018</v>
      </c>
      <c r="N17" s="48">
        <f>SUM('Raw Data (NEAM)'!$S$79:'Raw Data (NEAM)'!$S$95)/SUM('Population (NEAM)'!$O$78:'Population (NEAM)'!$O$87)*10^5</f>
        <v>12.60008015795675</v>
      </c>
      <c r="O17" s="48"/>
      <c r="P17" s="48"/>
      <c r="Q17" s="48"/>
      <c r="R17" s="53"/>
    </row>
    <row r="18" spans="1:18" ht="66" customHeight="1">
      <c r="A18" s="44">
        <v>62.5</v>
      </c>
      <c r="B18" s="48"/>
      <c r="C18" s="47"/>
      <c r="D18" s="48"/>
      <c r="E18" s="48"/>
      <c r="F18" s="48">
        <f>SUM('Raw Data (NEAM)'!$T$4:'Raw Data (NEAM)'!$T$13)/SUM('Population (NEAM)'!$P$3:'Population (NEAM)'!$P$12)*10^5</f>
        <v>0.73656225037445</v>
      </c>
      <c r="G18" s="48">
        <f>SUM('Raw Data (NEAM)'!$T$14:'Raw Data (NEAM)'!$T$23)/SUM('Population (NEAM)'!$P$13:'Population (NEAM)'!$P$22)*10^5</f>
        <v>3.7761401051073618</v>
      </c>
      <c r="H18" s="48">
        <f>SUM('Raw Data (NEAM)'!$T$24:'Raw Data (NEAM)'!$T$33)/SUM('Population (NEAM)'!$P$23:'Population (NEAM)'!$P$32)*10^5</f>
        <v>5.268259612207256</v>
      </c>
      <c r="I18" s="48">
        <f>SUM('Raw Data (NEAM)'!$T$34:'Raw Data (NEAM)'!$T$43)/SUM('Population (NEAM)'!$P$33:'Population (NEAM)'!$P$42)*10^5</f>
        <v>7.8824018555371032</v>
      </c>
      <c r="J18" s="48">
        <f>SUM('Raw Data (NEAM)'!$T$44:'Raw Data (NEAM)'!$T$53)/SUM('Population (NEAM)'!$P$43:'Population (NEAM)'!$P$52)*10^5</f>
        <v>9.1679892615316803</v>
      </c>
      <c r="K18" s="48">
        <f>SUM('Raw Data (NEAM)'!$T$54:'Raw Data (NEAM)'!$T$63)/SUM('Population (NEAM)'!$P$53:'Population (NEAM)'!$P$62)*10^5</f>
        <v>12.451863944866931</v>
      </c>
      <c r="L18" s="48">
        <f>SUM('Raw Data (NEAM)'!$T$64:'Raw Data (NEAM)'!$T$73)/SUM('Population (NEAM)'!$P$63:'Population (NEAM)'!$P$72)*10^5</f>
        <v>13.667919572920631</v>
      </c>
      <c r="M18" s="48">
        <f>SUM('Raw Data (NEAM)'!$T$74:'Raw Data (NEAM)'!$T$90)/SUM('Population (NEAM)'!$P$73:'Population (NEAM)'!$P$82)*10^5</f>
        <v>15.029605130492079</v>
      </c>
      <c r="N18" s="48"/>
      <c r="O18" s="48"/>
      <c r="P18" s="48"/>
      <c r="Q18" s="48"/>
      <c r="R18" s="53"/>
    </row>
    <row r="19" spans="1:18" ht="66" customHeight="1">
      <c r="A19" s="44">
        <v>67.5</v>
      </c>
      <c r="B19" s="48"/>
      <c r="C19" s="47"/>
      <c r="D19" s="48"/>
      <c r="E19" s="48"/>
      <c r="F19" s="48">
        <f>SUM('Raw Data (NEAM)'!$U$9:'Raw Data (NEAM)'!$U$18)/SUM('Population (NEAM)'!$Q$8:'Population (NEAM)'!$Q$17)*10^5</f>
        <v>2.1853141546925614</v>
      </c>
      <c r="G19" s="48">
        <f>SUM('Raw Data (NEAM)'!$U$19:'Raw Data (NEAM)'!$U$28)/SUM('Population (NEAM)'!$Q$18:'Population (NEAM)'!$Q$27)*10^5</f>
        <v>3.4111813216395719</v>
      </c>
      <c r="H19" s="48">
        <f>SUM('Raw Data (NEAM)'!$U$29:'Raw Data (NEAM)'!$U$38)/SUM('Population (NEAM)'!$Q$28:'Population (NEAM)'!$Q$37)*10^5</f>
        <v>7.1727732465791716</v>
      </c>
      <c r="I19" s="48">
        <f>SUM('Raw Data (NEAM)'!$U$39:'Raw Data (NEAM)'!$U$48)/SUM('Population (NEAM)'!$Q$38:'Population (NEAM)'!$Q$47)*10^5</f>
        <v>10.613818893825272</v>
      </c>
      <c r="J19" s="48">
        <f>SUM('Raw Data (NEAM)'!$U$49:'Raw Data (NEAM)'!$U$58)/SUM('Population (NEAM)'!$Q$48:'Population (NEAM)'!$Q$57)*10^5</f>
        <v>15.220275830689689</v>
      </c>
      <c r="K19" s="48">
        <f>SUM('Raw Data (NEAM)'!$U$59:'Raw Data (NEAM)'!$U$68)/SUM('Population (NEAM)'!$Q$58:'Population (NEAM)'!$Q$67)*10^5</f>
        <v>16.739767984217327</v>
      </c>
      <c r="L19" s="48">
        <f>SUM('Raw Data (NEAM)'!$U$69:'Raw Data (NEAM)'!$U$78)/SUM('Population (NEAM)'!$Q$68:'Population (NEAM)'!$Q$77)*10^5</f>
        <v>19.308943417179716</v>
      </c>
      <c r="M19" s="48">
        <f>SUM('Raw Data (NEAM)'!$U$79:'Raw Data (NEAM)'!$U$95)/SUM('Population (NEAM)'!$Q$78:'Population (NEAM)'!$Q$87)*10^5</f>
        <v>22.298777157737391</v>
      </c>
      <c r="N19" s="48"/>
      <c r="O19" s="48"/>
      <c r="P19" s="48"/>
      <c r="Q19" s="48"/>
      <c r="R19" s="53"/>
    </row>
    <row r="20" spans="1:18" ht="66" customHeight="1">
      <c r="A20" s="44">
        <v>72.5</v>
      </c>
      <c r="B20" s="47"/>
      <c r="C20" s="48"/>
      <c r="D20" s="48"/>
      <c r="E20" s="48">
        <f>SUM('Raw Data (NEAM)'!$V$4:'Raw Data (NEAM)'!$V$13)/SUM('Population (NEAM)'!$R$3:'Population (NEAM)'!$R$12)*10^5</f>
        <v>3.4773990793585936</v>
      </c>
      <c r="F20" s="48">
        <f>SUM('Raw Data (NEAM)'!$V$14:'Raw Data (NEAM)'!$V$23)/SUM('Population (NEAM)'!$R$13:'Population (NEAM)'!$R$22)*10^5</f>
        <v>2.512622376869051</v>
      </c>
      <c r="G20" s="48">
        <f>SUM('Raw Data (NEAM)'!$V$24:'Raw Data (NEAM)'!$V$33)/SUM('Population (NEAM)'!$R$23:'Population (NEAM)'!$R$32)*10^5</f>
        <v>4.9203150592599432</v>
      </c>
      <c r="H20" s="48">
        <f>SUM('Raw Data (NEAM)'!$V$34:'Raw Data (NEAM)'!$V$43)/SUM('Population (NEAM)'!$R$33:'Population (NEAM)'!$R$42)*10^5</f>
        <v>8.6144990185816912</v>
      </c>
      <c r="I20" s="48">
        <f>SUM('Raw Data (NEAM)'!$V$44:'Raw Data (NEAM)'!$V$53)/SUM('Population (NEAM)'!$R$43:'Population (NEAM)'!$R$52)*10^5</f>
        <v>14.452157934004937</v>
      </c>
      <c r="J20" s="48">
        <f>SUM('Raw Data (NEAM)'!$V$54:'Raw Data (NEAM)'!$V$63)/SUM('Population (NEAM)'!$R$53:'Population (NEAM)'!$R$62)*10^5</f>
        <v>18.213056906488479</v>
      </c>
      <c r="K20" s="48">
        <f>SUM('Raw Data (NEAM)'!$V$64:'Raw Data (NEAM)'!$V$73)/SUM('Population (NEAM)'!$R$63:'Population (NEAM)'!$R$72)*10^5</f>
        <v>24.180796916851673</v>
      </c>
      <c r="L20" s="48">
        <f>SUM('Raw Data (NEAM)'!$V$74:'Raw Data (NEAM)'!$V$90)/SUM('Population (NEAM)'!$R$73:'Population (NEAM)'!$R$82)*10^5</f>
        <v>27.806573028958876</v>
      </c>
      <c r="M20" s="48"/>
      <c r="N20" s="48"/>
      <c r="O20" s="48"/>
      <c r="P20" s="48"/>
      <c r="Q20" s="48"/>
      <c r="R20" s="53"/>
    </row>
    <row r="21" spans="1:18" ht="66" customHeight="1">
      <c r="A21" s="44">
        <v>77.5</v>
      </c>
      <c r="B21" s="47"/>
      <c r="C21" s="48"/>
      <c r="D21" s="48"/>
      <c r="E21" s="48">
        <f>SUM('Raw Data (NEAM)'!$W$9:'Raw Data (NEAM)'!$W$18)/SUM('Population (NEAM)'!$S$8:'Population (NEAM)'!$S$17)*10^5</f>
        <v>4.2103361455827057</v>
      </c>
      <c r="F21" s="48">
        <f>SUM('Raw Data (NEAM)'!$W$19:'Raw Data (NEAM)'!$W$28)/SUM('Population (NEAM)'!$S$18:'Population (NEAM)'!$S$27)*10^5</f>
        <v>4.3146727892971821</v>
      </c>
      <c r="G21" s="48">
        <f>SUM('Raw Data (NEAM)'!$W$29:'Raw Data (NEAM)'!$W$38)/SUM('Population (NEAM)'!$S$28:'Population (NEAM)'!$S$37)*10^5</f>
        <v>6.3598368274362116</v>
      </c>
      <c r="H21" s="48">
        <f>SUM('Raw Data (NEAM)'!$W$39:'Raw Data (NEAM)'!$W$48)/SUM('Population (NEAM)'!$S$38:'Population (NEAM)'!$S$47)*10^5</f>
        <v>11.401742576374879</v>
      </c>
      <c r="I21" s="48">
        <f>SUM('Raw Data (NEAM)'!$W$49:'Raw Data (NEAM)'!$W$58)/SUM('Population (NEAM)'!$S$48:'Population (NEAM)'!$S$57)*10^5</f>
        <v>17.905190802224734</v>
      </c>
      <c r="J21" s="48">
        <f>SUM('Raw Data (NEAM)'!$W$59:'Raw Data (NEAM)'!$W$68)/SUM('Population (NEAM)'!$S$58:'Population (NEAM)'!$S$67)*10^5</f>
        <v>20.80940252043483</v>
      </c>
      <c r="K21" s="48">
        <f>SUM('Raw Data (NEAM)'!$W$69:'Raw Data (NEAM)'!$W$78)/SUM('Population (NEAM)'!$S$68:'Population (NEAM)'!$S$77)*10^5</f>
        <v>28.615565048579459</v>
      </c>
      <c r="L21" s="48">
        <f>SUM('Raw Data (NEAM)'!$W$79:'Raw Data (NEAM)'!$W$95)/SUM('Population (NEAM)'!$S$78:'Population (NEAM)'!$S$87)*10^5</f>
        <v>33.411172983653678</v>
      </c>
      <c r="M21" s="48"/>
      <c r="N21" s="48"/>
      <c r="O21" s="48"/>
      <c r="P21" s="48"/>
      <c r="Q21" s="48"/>
      <c r="R21" s="53"/>
    </row>
    <row r="22" spans="1:18" ht="66" customHeight="1">
      <c r="A22" s="44">
        <v>82.5</v>
      </c>
      <c r="B22" s="48"/>
      <c r="C22" s="48"/>
      <c r="D22" s="48">
        <f>SUM('Raw Data (NEAM)'!$X$4:'Raw Data (NEAM)'!$X$13)/SUM('Population (NEAM)'!$T$3:'Population (NEAM)'!$T$12)*10^5</f>
        <v>5.7294770133382231</v>
      </c>
      <c r="E22" s="48">
        <f>SUM('Raw Data (NEAM)'!$X$14:'Raw Data (NEAM)'!$X$23)/SUM('Population (NEAM)'!$T$13:'Population (NEAM)'!$T$22)*10^5</f>
        <v>5.1681363421270934</v>
      </c>
      <c r="F22" s="48">
        <f>SUM('Raw Data (NEAM)'!$X$24:'Raw Data (NEAM)'!$X$33)/SUM('Population (NEAM)'!$T$23:'Population (NEAM)'!$T$32)*10^5</f>
        <v>4.2236815573874003</v>
      </c>
      <c r="G22" s="48">
        <f>SUM('Raw Data (NEAM)'!$X$34:'Raw Data (NEAM)'!$X$43)/SUM('Population (NEAM)'!$T$33:'Population (NEAM)'!$T$42)*10^5</f>
        <v>6.4272353178417081</v>
      </c>
      <c r="H22" s="48">
        <f>SUM('Raw Data (NEAM)'!$X$44:'Raw Data (NEAM)'!$X$53)/SUM('Population (NEAM)'!$T$43:'Population (NEAM)'!$T$52)*10^5</f>
        <v>13.415609232085647</v>
      </c>
      <c r="I22" s="48">
        <f>SUM('Raw Data (NEAM)'!$X$54:'Raw Data (NEAM)'!$X$63)/SUM('Population (NEAM)'!$T$53:'Population (NEAM)'!$T$62)*10^5</f>
        <v>17.611654706340886</v>
      </c>
      <c r="J22" s="48">
        <f>SUM('Raw Data (NEAM)'!$X$64:'Raw Data (NEAM)'!$X$73)/SUM('Population (NEAM)'!$T$63:'Population (NEAM)'!$T$72)*10^5</f>
        <v>30.882208477072549</v>
      </c>
      <c r="K22" s="48">
        <f>SUM('Raw Data (NEAM)'!$X$74:'Raw Data (NEAM)'!$X$90)/SUM('Population (NEAM)'!$T$73:'Population (NEAM)'!$T$82)*10^5</f>
        <v>33.308820856013234</v>
      </c>
      <c r="L22" s="48"/>
      <c r="M22" s="48"/>
      <c r="N22" s="48"/>
      <c r="O22" s="48"/>
      <c r="P22" s="48"/>
      <c r="Q22" s="48"/>
      <c r="R22" s="53"/>
    </row>
    <row r="23" spans="1:18" ht="66" customHeight="1">
      <c r="A23" s="44">
        <v>87.5</v>
      </c>
      <c r="B23" s="48"/>
      <c r="C23" s="48"/>
      <c r="D23" s="48">
        <f>SUM('Raw Data (NEAM)'!$Y$9:'Raw Data (NEAM)'!$Y$18)/SUM('Population (NEAM)'!$U$8:'Population (NEAM)'!$U$17)*10^5</f>
        <v>1.5515181605200692</v>
      </c>
      <c r="E23" s="48">
        <f>SUM('Raw Data (NEAM)'!$Y$19:'Raw Data (NEAM)'!$Y$28)/SUM('Population (NEAM)'!$U$18:'Population (NEAM)'!$U$27)*10^5</f>
        <v>1.7953124105710001</v>
      </c>
      <c r="F23" s="48">
        <f>SUM('Raw Data (NEAM)'!$Y$29:'Raw Data (NEAM)'!$Y$38)/SUM('Population (NEAM)'!$U$28:'Population (NEAM)'!$U$37)*10^5</f>
        <v>2.1481892400910172</v>
      </c>
      <c r="G23" s="48">
        <f>SUM('Raw Data (NEAM)'!$Y$39:'Raw Data (NEAM)'!$Y$48)/SUM('Population (NEAM)'!$U$38:'Population (NEAM)'!$U$47)*10^5</f>
        <v>9.8165518487065899</v>
      </c>
      <c r="H23" s="48">
        <f>SUM('Raw Data (NEAM)'!$Y$49:'Raw Data (NEAM)'!$Y$58)/SUM('Population (NEAM)'!$U$48:'Population (NEAM)'!$U$57)*10^5</f>
        <v>15.747665703828142</v>
      </c>
      <c r="I23" s="48">
        <f>SUM('Raw Data (NEAM)'!$Y$59:'Raw Data (NEAM)'!$Y$68)/SUM('Population (NEAM)'!$U$58:'Population (NEAM)'!$U$67)*10^5</f>
        <v>21.217227634448854</v>
      </c>
      <c r="J23" s="48">
        <f>SUM('Raw Data (NEAM)'!$Y$69:'Raw Data (NEAM)'!$Y$78)/SUM('Population (NEAM)'!$U$68:'Population (NEAM)'!$U$77)*10^5</f>
        <v>36.918499955396747</v>
      </c>
      <c r="K23" s="48">
        <f>SUM('Raw Data (NEAM)'!$Y$79:'Raw Data (NEAM)'!$Y$95)/SUM('Population (NEAM)'!$U$78:'Population (NEAM)'!$U$87)*10^5</f>
        <v>48.259886382438921</v>
      </c>
      <c r="L23" s="48"/>
      <c r="M23" s="48"/>
      <c r="N23" s="48"/>
      <c r="O23" s="48"/>
      <c r="P23" s="48"/>
      <c r="Q23" s="48"/>
      <c r="R23" s="53"/>
    </row>
    <row r="24" spans="1:18" ht="66" customHeight="1">
      <c r="A24" s="44">
        <v>92.5</v>
      </c>
      <c r="B24" s="48"/>
      <c r="C24" s="48">
        <f>SUM('Raw Data (NEAM)'!$Z$4:'Raw Data (NEAM)'!$Z$13)/SUM('Population (NEAM)'!$V$3:'Population (NEAM)'!$V$12)*10^5</f>
        <v>0</v>
      </c>
      <c r="D24" s="48">
        <f>SUM('Raw Data (NEAM)'!$Z$14:'Raw Data (NEAM)'!$Z$23)/SUM('Population (NEAM)'!$V$13:'Population (NEAM)'!$V$22)*10^5</f>
        <v>0</v>
      </c>
      <c r="E24" s="48">
        <f>SUM('Raw Data (NEAM)'!$Z$24:'Raw Data (NEAM)'!$Z$33)/SUM('Population (NEAM)'!$V$23:'Population (NEAM)'!$V$32)*10^5</f>
        <v>0</v>
      </c>
      <c r="F24" s="48">
        <f>SUM('Raw Data (NEAM)'!$Z$34:'Raw Data (NEAM)'!$Z$43)/SUM('Population (NEAM)'!$V$33:'Population (NEAM)'!$V$42)*10^5</f>
        <v>4.6870803598365347</v>
      </c>
      <c r="G24" s="48">
        <f>SUM('Raw Data (NEAM)'!$Z$44:'Raw Data (NEAM)'!$Z$53)/SUM('Population (NEAM)'!$V$43:'Population (NEAM)'!$V$52)*10^5</f>
        <v>19.890187322643648</v>
      </c>
      <c r="H24" s="48">
        <f>SUM('Raw Data (NEAM)'!$Z$54:'Raw Data (NEAM)'!$Z$63)/SUM('Population (NEAM)'!$V$53:'Population (NEAM)'!$V$62)*10^5</f>
        <v>17.831077642574623</v>
      </c>
      <c r="I24" s="48">
        <f>SUM('Raw Data (NEAM)'!$Z$64:'Raw Data (NEAM)'!$Z$73)/SUM('Population (NEAM)'!$V$63:'Population (NEAM)'!$V$72)*10^5</f>
        <v>26.590465691338814</v>
      </c>
      <c r="J24" s="48">
        <f>SUM('Raw Data (NEAM)'!$Z$74:'Raw Data (NEAM)'!$Z$90)/SUM('Population (NEAM)'!$V$73:'Population (NEAM)'!$V$82)*10^5</f>
        <v>27.557946573528792</v>
      </c>
      <c r="K24" s="48"/>
      <c r="L24" s="48"/>
      <c r="M24" s="48"/>
      <c r="N24" s="48"/>
      <c r="O24" s="48"/>
      <c r="P24" s="48"/>
      <c r="Q24" s="48"/>
      <c r="R24" s="53"/>
    </row>
    <row r="25" spans="1:18" ht="66" customHeight="1">
      <c r="A25" s="44">
        <v>97.5</v>
      </c>
      <c r="B25" s="48"/>
      <c r="C25" s="48">
        <f>SUM('Raw Data (NEAM)'!$AA$9:'Raw Data (NEAM)'!$AA$18)/SUM('Population (NEAM)'!$W$8:'Population (NEAM)'!$W$17)*10^5</f>
        <v>0</v>
      </c>
      <c r="D25" s="48">
        <f>SUM('Raw Data (NEAM)'!$AA$19:'Raw Data (NEAM)'!$AA$28)/SUM('Population (NEAM)'!$W$18:'Population (NEAM)'!$W$27)*10^5</f>
        <v>0</v>
      </c>
      <c r="E25" s="48">
        <f>SUM('Raw Data (NEAM)'!$AA$29:'Raw Data (NEAM)'!$AA$38)/SUM('Population (NEAM)'!$W$28:'Population (NEAM)'!$W$37)*10^5</f>
        <v>5.0593077349226299</v>
      </c>
      <c r="F25" s="48">
        <f>SUM('Raw Data (NEAM)'!$AA$39:'Raw Data (NEAM)'!$AA$48)/SUM('Population (NEAM)'!$W$38:'Population (NEAM)'!$W$47)*10^5</f>
        <v>3.8434338775635704</v>
      </c>
      <c r="G25" s="48">
        <f>SUM('Raw Data (NEAM)'!$AA$49:'Raw Data (NEAM)'!$AA$58)/SUM('Population (NEAM)'!$W$48:'Population (NEAM)'!$W$57)*10^5</f>
        <v>5.7721107194733987</v>
      </c>
      <c r="H25" s="48">
        <f>SUM('Raw Data (NEAM)'!$AA$59:'Raw Data (NEAM)'!$AA$68)/SUM('Population (NEAM)'!$W$58:'Population (NEAM)'!$W$67)*10^5</f>
        <v>20.053080504094336</v>
      </c>
      <c r="I25" s="48">
        <f>SUM('Raw Data (NEAM)'!$AA$69:'Raw Data (NEAM)'!$AA$78)/SUM('Population (NEAM)'!$W$68:'Population (NEAM)'!$W$77)*10^5</f>
        <v>30.48072270756089</v>
      </c>
      <c r="J25" s="48">
        <f>SUM('Raw Data (NEAM)'!$AA$79:'Raw Data (NEAM)'!$AA$95)/SUM('Population (NEAM)'!$W$78:'Population (NEAM)'!$W$87)*10^5</f>
        <v>21.452322213879654</v>
      </c>
      <c r="K25" s="48"/>
      <c r="L25" s="48"/>
      <c r="M25" s="48"/>
      <c r="N25" s="48"/>
      <c r="O25" s="48"/>
      <c r="P25" s="48"/>
      <c r="Q25" s="48"/>
      <c r="R25" s="53"/>
    </row>
    <row r="26" spans="1:18" ht="66" customHeight="1">
      <c r="A26" s="59">
        <v>102.5</v>
      </c>
      <c r="B26" s="55">
        <f>SUM('Raw Data (NEAM)'!$AB$4:'Raw Data (NEAM)'!$AB$13)/SUM('Population (NEAM)'!$X$3:'Population (NEAM)'!$X$12)*10^5</f>
        <v>0</v>
      </c>
      <c r="C26" s="55">
        <f>SUM('Raw Data (NEAM)'!$AB$14:'Raw Data (NEAM)'!$AB$23)/SUM('Population (NEAM)'!$X$13:'Population (NEAM)'!$X$22)*10^5</f>
        <v>0</v>
      </c>
      <c r="D26" s="55">
        <f>SUM('Raw Data (NEAM)'!$AB$24:'Raw Data (NEAM)'!$AB$33)/SUM('Population (NEAM)'!$X$23:'Population (NEAM)'!$X$32)*10^5</f>
        <v>0</v>
      </c>
      <c r="E26" s="55">
        <f>SUM('Raw Data (NEAM)'!$AB$34:'Raw Data (NEAM)'!$AB$43)/SUM('Population (NEAM)'!$X$33:'Population (NEAM)'!$X$42)*10^5</f>
        <v>0</v>
      </c>
      <c r="F26" s="55">
        <f>SUM('Raw Data (NEAM)'!$AB$44:'Raw Data (NEAM)'!$AB$53)/SUM('Population (NEAM)'!$X$43:'Population (NEAM)'!$X$52)*10^5</f>
        <v>0</v>
      </c>
      <c r="G26" s="55">
        <f>SUM('Raw Data (NEAM)'!$AB$54:'Raw Data (NEAM)'!$AB$63)/SUM('Population (NEAM)'!$X$53:'Population (NEAM)'!$X$62)*10^5</f>
        <v>7.014344334163364</v>
      </c>
      <c r="H26" s="55">
        <f>SUM('Raw Data (NEAM)'!$AB$64:'Raw Data (NEAM)'!$AB$73)/SUM('Population (NEAM)'!$X$63:'Population (NEAM)'!$X$72)*10^5</f>
        <v>11.978170981203853</v>
      </c>
      <c r="I26" s="56">
        <f>SUM('Raw Data (NEAM)'!$AB$74:'Raw Data (NEAM)'!$AB$90)/SUM('Population (NEAM)'!$X$73:'Population (NEAM)'!$X$82)*10^5</f>
        <v>9.9393698439518943</v>
      </c>
      <c r="J26" s="55"/>
      <c r="K26" s="55"/>
      <c r="L26" s="55"/>
      <c r="M26" s="55"/>
      <c r="N26" s="55"/>
      <c r="O26" s="55"/>
      <c r="P26" s="55"/>
      <c r="Q26" s="55"/>
      <c r="R26" s="57"/>
    </row>
    <row r="27" spans="1:18" ht="42" customHeight="1">
      <c r="B27" s="58"/>
      <c r="C27" s="58"/>
      <c r="D27" s="58"/>
      <c r="E27" s="58"/>
      <c r="F27" s="58"/>
      <c r="G27" s="58"/>
      <c r="H27" s="58"/>
    </row>
    <row r="28" spans="1:18" ht="61.5">
      <c r="A28" s="37"/>
      <c r="B28" s="60"/>
      <c r="C28" s="38"/>
      <c r="D28" s="38"/>
      <c r="E28" s="39"/>
      <c r="F28" s="39"/>
      <c r="G28" s="39"/>
      <c r="H28" s="39"/>
      <c r="I28" s="38" t="str">
        <f>CONCATENATE('Raw Data (EAM)'!A1," NEAF")</f>
        <v>Mortality by Kidney Cancer NEAF</v>
      </c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61.5">
      <c r="A29" s="37"/>
      <c r="B29" s="60"/>
      <c r="C29" s="38"/>
      <c r="D29" s="38"/>
      <c r="E29" s="39"/>
      <c r="F29" s="39"/>
      <c r="G29" s="39"/>
      <c r="H29" s="39"/>
      <c r="I29" s="38" t="s">
        <v>37</v>
      </c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30.75">
      <c r="A30" s="37"/>
      <c r="B30" s="61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ht="102" customHeight="1">
      <c r="A31" s="40" t="s">
        <v>38</v>
      </c>
      <c r="B31" s="41" t="s">
        <v>39</v>
      </c>
      <c r="C31" s="41" t="s">
        <v>40</v>
      </c>
      <c r="D31" s="41" t="s">
        <v>41</v>
      </c>
      <c r="E31" s="41" t="s">
        <v>42</v>
      </c>
      <c r="F31" s="41" t="s">
        <v>43</v>
      </c>
      <c r="G31" s="41" t="s">
        <v>44</v>
      </c>
      <c r="H31" s="41" t="s">
        <v>45</v>
      </c>
      <c r="I31" s="41" t="s">
        <v>46</v>
      </c>
      <c r="J31" s="41" t="s">
        <v>47</v>
      </c>
      <c r="K31" s="41" t="s">
        <v>48</v>
      </c>
      <c r="L31" s="41" t="s">
        <v>49</v>
      </c>
      <c r="M31" s="41" t="s">
        <v>50</v>
      </c>
      <c r="N31" s="41" t="s">
        <v>51</v>
      </c>
      <c r="O31" s="41" t="s">
        <v>52</v>
      </c>
      <c r="P31" s="41" t="s">
        <v>53</v>
      </c>
      <c r="Q31" s="41" t="s">
        <v>54</v>
      </c>
      <c r="R31" s="42" t="s">
        <v>55</v>
      </c>
    </row>
    <row r="32" spans="1:18" ht="65.099999999999994" customHeight="1">
      <c r="A32" s="44">
        <v>0.5</v>
      </c>
      <c r="B32" s="45"/>
      <c r="C32" s="45"/>
      <c r="D32" s="45"/>
      <c r="E32" s="45"/>
      <c r="F32" s="45"/>
      <c r="G32" s="45"/>
      <c r="H32" s="46"/>
      <c r="I32" s="47"/>
      <c r="J32" s="48"/>
      <c r="K32" s="48"/>
      <c r="L32" s="48">
        <f>SUM('Raw Data (NEAF)'!$C$3:'Raw Data (NEAF)'!$C$12)/SUM('Population (NEAF)'!$C$2:'Population (NEAF)'!$C$11)*10^5</f>
        <v>0</v>
      </c>
      <c r="M32" s="48">
        <f>SUM('Raw Data (NEAF)'!$C$13:'Raw Data (NEAF)'!$C$22)/SUM('Population (NEAF)'!$C$12:'Population (NEAF)'!$C$21)*10^5</f>
        <v>0.15236704215119654</v>
      </c>
      <c r="N32" s="48">
        <f>SUM('Raw Data (NEAF)'!$C$23:'Raw Data (NEAF)'!$C$32)/SUM('Population (NEAF)'!$C$22:'Population (NEAF)'!$C$31)*10^5</f>
        <v>0.39289644407796376</v>
      </c>
      <c r="O32" s="48">
        <f>SUM('Raw Data (NEAF)'!$C$33:'Raw Data (NEAF)'!$C$42)/SUM('Population (NEAF)'!$C$32:'Population (NEAF)'!$C$41)*10^5</f>
        <v>0.32172620367175248</v>
      </c>
      <c r="P32" s="48">
        <f>SUM('Raw Data (NEAF)'!$C$43:'Raw Data (NEAF)'!$C$52)/SUM('Population (NEAF)'!$C$42:'Population (NEAF)'!$C$51)*10^5</f>
        <v>0.28294446954476271</v>
      </c>
      <c r="Q32" s="48">
        <f>SUM('Raw Data (NEAF)'!$C$53:'Raw Data (NEAF)'!$C$62)/SUM('Population (NEAF)'!$C$52:'Population (NEAF)'!$C$61)*10^5</f>
        <v>0.16088936603955434</v>
      </c>
      <c r="R32" s="49">
        <f>SUM('Raw Data (NEAF)'!$C$63:'Raw Data (NEAF)'!$C$72)/SUM('Population (NEAF)'!$C$62:'Population (NEAF)'!$C$71)*10^5</f>
        <v>0.1479676634033171</v>
      </c>
    </row>
    <row r="33" spans="1:18" ht="65.099999999999994" customHeight="1">
      <c r="A33" s="44">
        <v>3</v>
      </c>
      <c r="B33" s="48"/>
      <c r="C33" s="48"/>
      <c r="D33" s="48"/>
      <c r="E33" s="48"/>
      <c r="F33" s="48"/>
      <c r="G33" s="48"/>
      <c r="H33" s="48"/>
      <c r="I33" s="47"/>
      <c r="J33" s="48"/>
      <c r="K33" s="48"/>
      <c r="L33" s="48">
        <f>SUM('Raw Data (NEAF)'!$D$5:'Raw Data (NEAF)'!$G$14)/SUM('Population (NEAF)'!$D$4:'Population (NEAF)'!$D$13)*10^5</f>
        <v>1.4238616500509567</v>
      </c>
      <c r="M33" s="48">
        <f>SUM('Raw Data (NEAF)'!$D$15:'Raw Data (NEAF)'!$G$24)/SUM('Population (NEAF)'!$D$14:'Population (NEAF)'!$D$23)*10^5</f>
        <v>0.64367305293406307</v>
      </c>
      <c r="N33" s="48">
        <f>SUM('Raw Data (NEAF)'!$D$25:'Raw Data (NEAF)'!$G$34)/SUM('Population (NEAF)'!$D$24:'Population (NEAF)'!$D$33)*10^5</f>
        <v>0.88193368131052818</v>
      </c>
      <c r="O33" s="48">
        <f>SUM('Raw Data (NEAF)'!$D$35:'Raw Data (NEAF)'!$G$44)/SUM('Population (NEAF)'!$D$34:'Population (NEAF)'!$D$43)*10^5</f>
        <v>0.83329310832778014</v>
      </c>
      <c r="P33" s="48">
        <f>SUM('Raw Data (NEAF)'!$D$45:'Raw Data (NEAF)'!$G$54)/SUM('Population (NEAF)'!$D$44:'Population (NEAF)'!$D$53)*10^5</f>
        <v>0.59375571665396276</v>
      </c>
      <c r="Q33" s="48">
        <f>SUM('Raw Data (NEAF)'!$D$55:'Raw Data (NEAF)'!$G$64)/SUM('Population (NEAF)'!$D$54:'Population (NEAF)'!$D$63)*10^5</f>
        <v>0.31260242363304142</v>
      </c>
      <c r="R33" s="51">
        <f>SUM('Raw Data (NEAF)'!$D$65:'Raw Data (NEAF)'!$G$74)/SUM('Population (NEAF)'!$D$64:'Population (NEAF)'!$D$73)*10^5</f>
        <v>0.18103815518002547</v>
      </c>
    </row>
    <row r="34" spans="1:18" ht="65.099999999999994" customHeight="1">
      <c r="A34" s="44">
        <v>7.5</v>
      </c>
      <c r="B34" s="48"/>
      <c r="C34" s="48"/>
      <c r="D34" s="48"/>
      <c r="E34" s="48"/>
      <c r="F34" s="48"/>
      <c r="G34" s="48"/>
      <c r="H34" s="48"/>
      <c r="I34" s="47"/>
      <c r="J34" s="48"/>
      <c r="K34" s="48"/>
      <c r="L34" s="48">
        <f>SUM('Raw Data (NEAF)'!$I$9:'Raw Data (NEAF)'!$I$18)/SUM('Population (NEAF)'!$E$8:'Population (NEAF)'!$E$17)*10^5</f>
        <v>0.25498329795652558</v>
      </c>
      <c r="M34" s="48">
        <f>SUM('Raw Data (NEAF)'!$I$19:'Raw Data (NEAF)'!$I$28)/SUM('Population (NEAF)'!$E$18:'Population (NEAF)'!$E$27)*10^5</f>
        <v>0.30982784011940495</v>
      </c>
      <c r="N34" s="48">
        <f>SUM('Raw Data (NEAF)'!$I$29:'Raw Data (NEAF)'!$I$38)/SUM('Population (NEAF)'!$E$28:'Population (NEAF)'!$E$37)*10^5</f>
        <v>0.52025363092862842</v>
      </c>
      <c r="O34" s="48">
        <f>SUM('Raw Data (NEAF)'!$I$39:'Raw Data (NEAF)'!$I$48)/SUM('Population (NEAF)'!$E$38:'Population (NEAF)'!$E$47)*10^5</f>
        <v>0.50654286600213538</v>
      </c>
      <c r="P34" s="48">
        <f>SUM('Raw Data (NEAF)'!$I$49:'Raw Data (NEAF)'!$I$58)/SUM('Population (NEAF)'!$E$48:'Population (NEAF)'!$E$57)*10^5</f>
        <v>0.39661120354240137</v>
      </c>
      <c r="Q34" s="48">
        <f>SUM('Raw Data (NEAF)'!$I$59:'Raw Data (NEAF)'!$I$68)/SUM('Population (NEAF)'!$E$58:'Population (NEAF)'!$E$67)*10^5</f>
        <v>0.23040337215286832</v>
      </c>
      <c r="R34" s="51">
        <f>SUM('Raw Data (NEAF)'!$I$69:'Raw Data (NEAF)'!$I$78)/SUM('Population (NEAF)'!$E$68:'Population (NEAF)'!$E$77)*10^5</f>
        <v>0.14944900550859264</v>
      </c>
    </row>
    <row r="35" spans="1:18" ht="65.099999999999994" customHeight="1">
      <c r="A35" s="44">
        <v>12.5</v>
      </c>
      <c r="B35" s="48"/>
      <c r="C35" s="48"/>
      <c r="D35" s="48"/>
      <c r="E35" s="48"/>
      <c r="F35" s="48"/>
      <c r="G35" s="48"/>
      <c r="H35" s="47"/>
      <c r="I35" s="48"/>
      <c r="J35" s="48"/>
      <c r="K35" s="48">
        <f>SUM('Raw Data (NEAF)'!$J$4:'Raw Data (NEAF)'!$J$13)/SUM('Population (NEAF)'!$F$3:'Population (NEAF)'!$F$12)*10^5</f>
        <v>0</v>
      </c>
      <c r="L35" s="48">
        <f>SUM('Raw Data (NEAF)'!$J$14:'Raw Data (NEAF)'!$J$23)/SUM('Population (NEAF)'!$F$13:'Population (NEAF)'!$F$22)*10^5</f>
        <v>4.3788535663837863E-2</v>
      </c>
      <c r="M35" s="48">
        <f>SUM('Raw Data (NEAF)'!$J$24:'Raw Data (NEAF)'!$J$33)/SUM('Population (NEAF)'!$F$23:'Population (NEAF)'!$F$32)*10^5</f>
        <v>5.1559922790552104E-2</v>
      </c>
      <c r="N35" s="48">
        <f>SUM('Raw Data (NEAF)'!$J$34:'Raw Data (NEAF)'!$J$43)/SUM('Population (NEAF)'!$F$33:'Population (NEAF)'!$F$42)*10^5</f>
        <v>0.15048008579700345</v>
      </c>
      <c r="O35" s="48">
        <f>SUM('Raw Data (NEAF)'!$J$44:'Raw Data (NEAF)'!$J$53)/SUM('Population (NEAF)'!$F$43:'Population (NEAF)'!$F$52)*10^5</f>
        <v>0.12135381973414461</v>
      </c>
      <c r="P35" s="48">
        <f>SUM('Raw Data (NEAF)'!$J$54:'Raw Data (NEAF)'!$J$63)/SUM('Population (NEAF)'!$F$53:'Population (NEAF)'!$F$62)*10^5</f>
        <v>9.7737761288526959E-2</v>
      </c>
      <c r="Q35" s="48">
        <f>SUM('Raw Data (NEAF)'!$J$64:'Raw Data (NEAF)'!$J$73)/SUM('Population (NEAF)'!$F$63:'Population (NEAF)'!$F$72)*10^5</f>
        <v>7.174506577540099E-2</v>
      </c>
      <c r="R35" s="51">
        <f>SUM('Raw Data (NEAF)'!$J$74:'Raw Data (NEAF)'!$J$83)/SUM('Population (NEAF)'!$F$73:'Population (NEAF)'!$F$82)*10^5</f>
        <v>5.3004999166496383E-2</v>
      </c>
    </row>
    <row r="36" spans="1:18" ht="65.099999999999994" customHeight="1">
      <c r="A36" s="44">
        <v>17.5</v>
      </c>
      <c r="B36" s="48"/>
      <c r="C36" s="48"/>
      <c r="D36" s="48"/>
      <c r="E36" s="48"/>
      <c r="F36" s="48"/>
      <c r="G36" s="48"/>
      <c r="H36" s="47"/>
      <c r="I36" s="48"/>
      <c r="J36" s="48"/>
      <c r="K36" s="48">
        <f>SUM('Raw Data (NEAF)'!$K$9:'Raw Data (NEAF)'!$K$18)/SUM('Population (NEAF)'!$G$8:'Population (NEAF)'!$G$17)*10^5</f>
        <v>0.10839752598689768</v>
      </c>
      <c r="L36" s="48">
        <f>SUM('Raw Data (NEAF)'!$K$19:'Raw Data (NEAF)'!$K$28)/SUM('Population (NEAF)'!$G$18:'Population (NEAF)'!$G$27)*10^5</f>
        <v>9.7016422094503327E-2</v>
      </c>
      <c r="M36" s="48">
        <f>SUM('Raw Data (NEAF)'!$K$29:'Raw Data (NEAF)'!$K$38)/SUM('Population (NEAF)'!$G$28:'Population (NEAF)'!$G$37)*10^5</f>
        <v>7.7471139147147386E-2</v>
      </c>
      <c r="N36" s="48">
        <f>SUM('Raw Data (NEAF)'!$K$39:'Raw Data (NEAF)'!$K$48)/SUM('Population (NEAF)'!$G$38:'Population (NEAF)'!$G$47)*10^5</f>
        <v>0.14795629741851374</v>
      </c>
      <c r="O36" s="48">
        <f>SUM('Raw Data (NEAF)'!$K$49:'Raw Data (NEAF)'!$K$58)/SUM('Population (NEAF)'!$G$48:'Population (NEAF)'!$G$57)*10^5</f>
        <v>0.12473807679177215</v>
      </c>
      <c r="P36" s="48">
        <f>SUM('Raw Data (NEAF)'!$K$59:'Raw Data (NEAF)'!$K$68)/SUM('Population (NEAF)'!$G$58:'Population (NEAF)'!$G$67)*10^5</f>
        <v>0.1050419296395752</v>
      </c>
      <c r="Q36" s="48">
        <f>SUM('Raw Data (NEAF)'!$K$69:'Raw Data (NEAF)'!$K$78)/SUM('Population (NEAF)'!$G$68:'Population (NEAF)'!$G$77)*10^5</f>
        <v>9.7086564743755641E-2</v>
      </c>
      <c r="R36" s="51">
        <f>SUM('Raw Data (NEAF)'!$K$79:'Raw Data (NEAF)'!$K$88)/SUM('Population (NEAF)'!$G$78:'Population (NEAF)'!$G$87)*10^5</f>
        <v>0</v>
      </c>
    </row>
    <row r="37" spans="1:18" ht="65.099999999999994" customHeight="1">
      <c r="A37" s="44">
        <v>22.5</v>
      </c>
      <c r="B37" s="48"/>
      <c r="C37" s="48"/>
      <c r="D37" s="48"/>
      <c r="E37" s="48"/>
      <c r="F37" s="48"/>
      <c r="G37" s="47"/>
      <c r="H37" s="48"/>
      <c r="I37" s="48"/>
      <c r="J37" s="48">
        <f>SUM('Raw Data (NEAF)'!$L$4:'Raw Data (NEAF)'!$L$13)/SUM('Population (NEAF)'!$H$3:'Population (NEAF)'!$H$12)*10^5</f>
        <v>0.16788368346874552</v>
      </c>
      <c r="K37" s="48">
        <f>SUM('Raw Data (NEAF)'!$L$14:'Raw Data (NEAF)'!$L$23)/SUM('Population (NEAF)'!$H$13:'Population (NEAF)'!$H$22)*10^5</f>
        <v>0.10460563362307201</v>
      </c>
      <c r="L37" s="48">
        <f>SUM('Raw Data (NEAF)'!$L$24:'Raw Data (NEAF)'!$L$33)/SUM('Population (NEAF)'!$H$23:'Population (NEAF)'!$H$32)*10^5</f>
        <v>0.18832629895596287</v>
      </c>
      <c r="M37" s="48">
        <f>SUM('Raw Data (NEAF)'!$L$34:'Raw Data (NEAF)'!$L$43)/SUM('Population (NEAF)'!$H$33:'Population (NEAF)'!$H$42)*10^5</f>
        <v>0.14177520855265288</v>
      </c>
      <c r="N37" s="48">
        <f>SUM('Raw Data (NEAF)'!$L$44:'Raw Data (NEAF)'!$L$53)/SUM('Population (NEAF)'!$H$43:'Population (NEAF)'!$H$52)*10^5</f>
        <v>0.17237426309487797</v>
      </c>
      <c r="O37" s="48">
        <f>SUM('Raw Data (NEAF)'!$L$54:'Raw Data (NEAF)'!$L$63)/SUM('Population (NEAF)'!$H$53:'Population (NEAF)'!$H$62)*10^5</f>
        <v>0.14441312086179964</v>
      </c>
      <c r="P37" s="48">
        <f>SUM('Raw Data (NEAF)'!$L$64:'Raw Data (NEAF)'!$L$73)/SUM('Population (NEAF)'!$H$63:'Population (NEAF)'!$H$72)*10^5</f>
        <v>0.19268818328771295</v>
      </c>
      <c r="Q37" s="48">
        <f>SUM('Raw Data (NEAF)'!$L$74:'Raw Data (NEAF)'!$L$83)/SUM('Population (NEAF)'!$H$73:'Population (NEAF)'!$H$82)*10^5</f>
        <v>0.12837802707364213</v>
      </c>
      <c r="R37" s="53"/>
    </row>
    <row r="38" spans="1:18" ht="65.099999999999994" customHeight="1">
      <c r="A38" s="44">
        <v>27.5</v>
      </c>
      <c r="B38" s="48"/>
      <c r="C38" s="48"/>
      <c r="D38" s="48"/>
      <c r="E38" s="48"/>
      <c r="F38" s="48"/>
      <c r="G38" s="47"/>
      <c r="H38" s="48"/>
      <c r="I38" s="48"/>
      <c r="J38" s="48">
        <f>SUM('Raw Data (NEAF)'!$M$9:'Raw Data (NEAF)'!$M$18)/SUM('Population (NEAF)'!$I$8:'Population (NEAF)'!$I$17)*10^5</f>
        <v>0.14683935627584069</v>
      </c>
      <c r="K38" s="48">
        <f>SUM('Raw Data (NEAF)'!$M$19:'Raw Data (NEAF)'!$M$28)/SUM('Population (NEAF)'!$I$18:'Population (NEAF)'!$I$27)*10^5</f>
        <v>0.16446937328332289</v>
      </c>
      <c r="L38" s="48">
        <f>SUM('Raw Data (NEAF)'!$M$29:'Raw Data (NEAF)'!$M$38)/SUM('Population (NEAF)'!$I$28:'Population (NEAF)'!$I$37)*10^5</f>
        <v>0.2773494687541298</v>
      </c>
      <c r="M38" s="48">
        <f>SUM('Raw Data (NEAF)'!$M$39:'Raw Data (NEAF)'!$M$48)/SUM('Population (NEAF)'!$I$38:'Population (NEAF)'!$I$47)*10^5</f>
        <v>0.13901892512020478</v>
      </c>
      <c r="N38" s="48">
        <f>SUM('Raw Data (NEAF)'!$M$49:'Raw Data (NEAF)'!$M$58)/SUM('Population (NEAF)'!$I$48:'Population (NEAF)'!$I$57)*10^5</f>
        <v>0.20132656268442545</v>
      </c>
      <c r="O38" s="48">
        <f>SUM('Raw Data (NEAF)'!$M$59:'Raw Data (NEAF)'!$M$68)/SUM('Population (NEAF)'!$I$58:'Population (NEAF)'!$I$67)*10^5</f>
        <v>0.27218227140704182</v>
      </c>
      <c r="P38" s="48">
        <f>SUM('Raw Data (NEAF)'!$M$69:'Raw Data (NEAF)'!$M$78)/SUM('Population (NEAF)'!$I$68:'Population (NEAF)'!$I$77)*10^5</f>
        <v>0.19369256312713373</v>
      </c>
      <c r="Q38" s="48">
        <f>SUM('Raw Data (NEAF)'!$M$79:'Raw Data (NEAF)'!$M$88)/SUM('Population (NEAF)'!$I$78:'Population (NEAF)'!$I$87)*10^5</f>
        <v>0.20677102745040468</v>
      </c>
      <c r="R38" s="53"/>
    </row>
    <row r="39" spans="1:18" ht="65.099999999999994" customHeight="1">
      <c r="A39" s="44">
        <v>32.5</v>
      </c>
      <c r="B39" s="48"/>
      <c r="C39" s="48"/>
      <c r="D39" s="48"/>
      <c r="E39" s="48"/>
      <c r="F39" s="47"/>
      <c r="G39" s="48"/>
      <c r="H39" s="48"/>
      <c r="I39" s="48">
        <f>SUM('Raw Data (NEAF)'!$N$4:'Raw Data (NEAF)'!$N$13)/SUM('Population (NEAF)'!$J$3:'Population (NEAF)'!$J$12)*10^5</f>
        <v>0.81590920375887022</v>
      </c>
      <c r="J39" s="48">
        <f>SUM('Raw Data (NEAF)'!$N$14:'Raw Data (NEAF)'!$N$23)/SUM('Population (NEAF)'!$J$13:'Population (NEAF)'!$J$22)*10^5</f>
        <v>0.38309839622738784</v>
      </c>
      <c r="K39" s="48">
        <f>SUM('Raw Data (NEAF)'!$N$24:'Raw Data (NEAF)'!$N$33)/SUM('Population (NEAF)'!$J$23:'Population (NEAF)'!$J$32)*10^5</f>
        <v>0.41816706830575889</v>
      </c>
      <c r="L39" s="48">
        <f>SUM('Raw Data (NEAF)'!$N$34:'Raw Data (NEAF)'!$N$43)/SUM('Population (NEAF)'!$J$33:'Population (NEAF)'!$J$42)*10^5</f>
        <v>0.37254832781064368</v>
      </c>
      <c r="M39" s="48">
        <f>SUM('Raw Data (NEAF)'!$N$44:'Raw Data (NEAF)'!$N$53)/SUM('Population (NEAF)'!$J$43:'Population (NEAF)'!$J$52)*10^5</f>
        <v>0.25950769302214644</v>
      </c>
      <c r="N39" s="48">
        <f>SUM('Raw Data (NEAF)'!$N$54:'Raw Data (NEAF)'!$N$63)/SUM('Population (NEAF)'!$J$53:'Population (NEAF)'!$J$62)*10^5</f>
        <v>0.28754242869338564</v>
      </c>
      <c r="O39" s="48">
        <f>SUM('Raw Data (NEAF)'!$N$64:'Raw Data (NEAF)'!$N$73)/SUM('Population (NEAF)'!$J$63:'Population (NEAF)'!$J$72)*10^5</f>
        <v>0.34971463033592903</v>
      </c>
      <c r="P39" s="48">
        <f>SUM('Raw Data (NEAF)'!$N$74:'Raw Data (NEAF)'!$N$83)/SUM('Population (NEAF)'!$J$73:'Population (NEAF)'!$J$82)*10^5</f>
        <v>0.29467032243399649</v>
      </c>
      <c r="Q39" s="48"/>
      <c r="R39" s="53"/>
    </row>
    <row r="40" spans="1:18" ht="65.099999999999994" customHeight="1">
      <c r="A40" s="44">
        <v>37.5</v>
      </c>
      <c r="B40" s="48"/>
      <c r="C40" s="48"/>
      <c r="D40" s="48"/>
      <c r="E40" s="48"/>
      <c r="F40" s="47"/>
      <c r="G40" s="48"/>
      <c r="H40" s="48"/>
      <c r="I40" s="48">
        <f>SUM('Raw Data (NEAF)'!$O$9:'Raw Data (NEAF)'!$O$18)/SUM('Population (NEAF)'!$K$8:'Population (NEAF)'!$K$17)*10^5</f>
        <v>0.55960421020289242</v>
      </c>
      <c r="J40" s="48">
        <f>SUM('Raw Data (NEAF)'!$O$19:'Raw Data (NEAF)'!$O$28)/SUM('Population (NEAF)'!$K$18:'Population (NEAF)'!$K$27)*10^5</f>
        <v>0.49083290043507638</v>
      </c>
      <c r="K40" s="48">
        <f>SUM('Raw Data (NEAF)'!$O$29:'Raw Data (NEAF)'!$O$38)/SUM('Population (NEAF)'!$K$28:'Population (NEAF)'!$K$37)*10^5</f>
        <v>0.64847804303904399</v>
      </c>
      <c r="L40" s="48">
        <f>SUM('Raw Data (NEAF)'!$O$39:'Raw Data (NEAF)'!$O$48)/SUM('Population (NEAF)'!$K$38:'Population (NEAF)'!$K$47)*10^5</f>
        <v>0.50596416982243175</v>
      </c>
      <c r="M40" s="48">
        <f>SUM('Raw Data (NEAF)'!$O$49:'Raw Data (NEAF)'!$O$58)/SUM('Population (NEAF)'!$K$48:'Population (NEAF)'!$K$57)*10^5</f>
        <v>0.59429610342713135</v>
      </c>
      <c r="N40" s="48">
        <f>SUM('Raw Data (NEAF)'!$O$59:'Raw Data (NEAF)'!$O$68)/SUM('Population (NEAF)'!$K$58:'Population (NEAF)'!$K$67)*10^5</f>
        <v>0.58841156116140469</v>
      </c>
      <c r="O40" s="48">
        <f>SUM('Raw Data (NEAF)'!$O$69:'Raw Data (NEAF)'!$O$78)/SUM('Population (NEAF)'!$K$68:'Population (NEAF)'!$K$77)*10^5</f>
        <v>0.51526008518443966</v>
      </c>
      <c r="P40" s="48">
        <f>SUM('Raw Data (NEAF)'!$O$79:'Raw Data (NEAF)'!$O$88)/SUM('Population (NEAF)'!$K$78:'Population (NEAF)'!$K$87)*10^5</f>
        <v>0.52894736589020397</v>
      </c>
      <c r="Q40" s="48"/>
      <c r="R40" s="53"/>
    </row>
    <row r="41" spans="1:18" ht="65.099999999999994" customHeight="1">
      <c r="A41" s="44">
        <v>42.5</v>
      </c>
      <c r="B41" s="48"/>
      <c r="C41" s="48"/>
      <c r="D41" s="48"/>
      <c r="E41" s="47"/>
      <c r="F41" s="48"/>
      <c r="G41" s="48"/>
      <c r="H41" s="48">
        <f>SUM('Raw Data (NEAF)'!$P$4:'Raw Data (NEAF)'!$P$13)/SUM('Population (NEAF)'!$L$3:'Population (NEAF)'!$L$12)*10^5</f>
        <v>0.88732456853842845</v>
      </c>
      <c r="I41" s="48">
        <f>SUM('Raw Data (NEAF)'!$P$14:'Raw Data (NEAF)'!$P$23)/SUM('Population (NEAF)'!$L$13:'Population (NEAF)'!$L$22)*10^5</f>
        <v>0.69781566561677966</v>
      </c>
      <c r="J41" s="48">
        <f>SUM('Raw Data (NEAF)'!$P$24:'Raw Data (NEAF)'!$P$33)/SUM('Population (NEAF)'!$L$23:'Population (NEAF)'!$L$32)*10^5</f>
        <v>0.85779972648716263</v>
      </c>
      <c r="K41" s="48">
        <f>SUM('Raw Data (NEAF)'!$P$34:'Raw Data (NEAF)'!$P$43)/SUM('Population (NEAF)'!$L$33:'Population (NEAF)'!$L$42)*10^5</f>
        <v>1.1495847467615588</v>
      </c>
      <c r="L41" s="48">
        <f>SUM('Raw Data (NEAF)'!$P$44:'Raw Data (NEAF)'!$P$53)/SUM('Population (NEAF)'!$L$43:'Population (NEAF)'!$L$52)*10^5</f>
        <v>0.98957620675485269</v>
      </c>
      <c r="M41" s="48">
        <f>SUM('Raw Data (NEAF)'!$P$54:'Raw Data (NEAF)'!$P$63)/SUM('Population (NEAF)'!$L$53:'Population (NEAF)'!$L$62)*10^5</f>
        <v>0.87325233736873853</v>
      </c>
      <c r="N41" s="48">
        <f>SUM('Raw Data (NEAF)'!$P$64:'Raw Data (NEAF)'!$P$73)/SUM('Population (NEAF)'!$L$63:'Population (NEAF)'!$L$72)*10^5</f>
        <v>0.84078863057756659</v>
      </c>
      <c r="O41" s="48">
        <f>SUM('Raw Data (NEAF)'!$P$74:'Raw Data (NEAF)'!$P$83)/SUM('Population (NEAF)'!$L$73:'Population (NEAF)'!$L$82)*10^5</f>
        <v>0.90985632027861907</v>
      </c>
      <c r="P41" s="48"/>
      <c r="Q41" s="48"/>
      <c r="R41" s="53"/>
    </row>
    <row r="42" spans="1:18" ht="65.099999999999994" customHeight="1">
      <c r="A42" s="44">
        <v>47.5</v>
      </c>
      <c r="B42" s="48"/>
      <c r="C42" s="48"/>
      <c r="D42" s="48"/>
      <c r="E42" s="47"/>
      <c r="F42" s="48"/>
      <c r="G42" s="48"/>
      <c r="H42" s="48">
        <f>SUM('Raw Data (NEAF)'!$Q$9:'Raw Data (NEAF)'!$Q$18)/SUM('Population (NEAF)'!$M$8:'Population (NEAF)'!$M$17)*10^5</f>
        <v>1.0568715808552998</v>
      </c>
      <c r="I42" s="48">
        <f>SUM('Raw Data (NEAF)'!$Q$19:'Raw Data (NEAF)'!$Q$28)/SUM('Population (NEAF)'!$M$18:'Population (NEAF)'!$M$27)*10^5</f>
        <v>1.2559426935591427</v>
      </c>
      <c r="J42" s="48">
        <f>SUM('Raw Data (NEAF)'!$Q$29:'Raw Data (NEAF)'!$Q$38)/SUM('Population (NEAF)'!$M$28:'Population (NEAF)'!$M$37)*10^5</f>
        <v>1.4531137514936061</v>
      </c>
      <c r="K42" s="48">
        <f>SUM('Raw Data (NEAF)'!$Q$39:'Raw Data (NEAF)'!$Q$48)/SUM('Population (NEAF)'!$M$38:'Population (NEAF)'!$M$47)*10^5</f>
        <v>1.4688022472429045</v>
      </c>
      <c r="L42" s="48">
        <f>SUM('Raw Data (NEAF)'!$Q$49:'Raw Data (NEAF)'!$Q$58)/SUM('Population (NEAF)'!$M$48:'Population (NEAF)'!$M$57)*10^5</f>
        <v>1.7997538542960201</v>
      </c>
      <c r="M42" s="48">
        <f>SUM('Raw Data (NEAF)'!$Q$59:'Raw Data (NEAF)'!$Q$68)/SUM('Population (NEAF)'!$M$58:'Population (NEAF)'!$M$67)*10^5</f>
        <v>1.7084353564434072</v>
      </c>
      <c r="N42" s="48">
        <f>SUM('Raw Data (NEAF)'!$Q$69:'Raw Data (NEAF)'!$Q$78)/SUM('Population (NEAF)'!$M$68:'Population (NEAF)'!$M$77)*10^5</f>
        <v>1.7563166383625421</v>
      </c>
      <c r="O42" s="48">
        <f>SUM('Raw Data (NEAF)'!$Q$79:'Raw Data (NEAF)'!$Q$88)/SUM('Population (NEAF)'!$M$78:'Population (NEAF)'!$M$87)*10^5</f>
        <v>1.2718148034155858</v>
      </c>
      <c r="P42" s="48"/>
      <c r="Q42" s="48"/>
      <c r="R42" s="53"/>
    </row>
    <row r="43" spans="1:18" ht="65.099999999999994" customHeight="1">
      <c r="A43" s="44">
        <v>52.5</v>
      </c>
      <c r="B43" s="48"/>
      <c r="C43" s="48"/>
      <c r="D43" s="47"/>
      <c r="E43" s="48"/>
      <c r="F43" s="48"/>
      <c r="G43" s="48">
        <f>SUM('Raw Data (NEAF)'!$R$4:'Raw Data (NEAF)'!$R$13)/SUM('Population (NEAF)'!$N$3:'Population (NEAF)'!$N$12)*10^5</f>
        <v>2.0001804607260123</v>
      </c>
      <c r="H43" s="48">
        <f>SUM('Raw Data (NEAF)'!$R$14:'Raw Data (NEAF)'!$R$23)/SUM('Population (NEAF)'!$N$13:'Population (NEAF)'!$N$22)*10^5</f>
        <v>1.9004296192696513</v>
      </c>
      <c r="I43" s="48">
        <f>SUM('Raw Data (NEAF)'!$R$24:'Raw Data (NEAF)'!$R$33)/SUM('Population (NEAF)'!$N$23:'Population (NEAF)'!$N$32)*10^5</f>
        <v>2.0766844243490303</v>
      </c>
      <c r="J43" s="48">
        <f>SUM('Raw Data (NEAF)'!$R$34:'Raw Data (NEAF)'!$R$43)/SUM('Population (NEAF)'!$N$33:'Population (NEAF)'!$N$42)*10^5</f>
        <v>2.3286952755191512</v>
      </c>
      <c r="K43" s="48">
        <f>SUM('Raw Data (NEAF)'!$R$44:'Raw Data (NEAF)'!$R$53)/SUM('Population (NEAF)'!$N$43:'Population (NEAF)'!$N$52)*10^5</f>
        <v>2.5974532580787106</v>
      </c>
      <c r="L43" s="48">
        <f>SUM('Raw Data (NEAF)'!$R$54:'Raw Data (NEAF)'!$R$63)/SUM('Population (NEAF)'!$N$53:'Population (NEAF)'!$N$62)*10^5</f>
        <v>2.8218578083001784</v>
      </c>
      <c r="M43" s="48">
        <f>SUM('Raw Data (NEAF)'!$R$64:'Raw Data (NEAF)'!$R$73)/SUM('Population (NEAF)'!$N$63:'Population (NEAF)'!$N$72)*10^5</f>
        <v>3.0852829774785619</v>
      </c>
      <c r="N43" s="48">
        <f>SUM('Raw Data (NEAF)'!$R$74:'Raw Data (NEAF)'!$R$83)/SUM('Population (NEAF)'!$N$73:'Population (NEAF)'!$N$82)*10^5</f>
        <v>2.7094225441802169</v>
      </c>
      <c r="O43" s="48"/>
      <c r="P43" s="48"/>
      <c r="Q43" s="48"/>
      <c r="R43" s="53"/>
    </row>
    <row r="44" spans="1:18" ht="65.099999999999994" customHeight="1">
      <c r="A44" s="44">
        <v>57.5</v>
      </c>
      <c r="B44" s="48"/>
      <c r="C44" s="48"/>
      <c r="D44" s="47"/>
      <c r="E44" s="48"/>
      <c r="F44" s="48"/>
      <c r="G44" s="48">
        <f>SUM('Raw Data (NEAF)'!$S$9:'Raw Data (NEAF)'!$S$18)/SUM('Population (NEAF)'!$O$8:'Population (NEAF)'!$O$17)*10^5</f>
        <v>1.4157004363719632</v>
      </c>
      <c r="H44" s="48">
        <f>SUM('Raw Data (NEAF)'!$S$19:'Raw Data (NEAF)'!$S$28)/SUM('Population (NEAF)'!$O$18:'Population (NEAF)'!$O$27)*10^5</f>
        <v>1.9043808708750278</v>
      </c>
      <c r="I44" s="48">
        <f>SUM('Raw Data (NEAF)'!$S$29:'Raw Data (NEAF)'!$S$38)/SUM('Population (NEAF)'!$O$28:'Population (NEAF)'!$O$37)*10^5</f>
        <v>2.4675363161448285</v>
      </c>
      <c r="J44" s="48">
        <f>SUM('Raw Data (NEAF)'!$S$39:'Raw Data (NEAF)'!$S$48)/SUM('Population (NEAF)'!$O$38:'Population (NEAF)'!$O$47)*10^5</f>
        <v>3.6059253515840797</v>
      </c>
      <c r="K44" s="48">
        <f>SUM('Raw Data (NEAF)'!$S$49:'Raw Data (NEAF)'!$S$58)/SUM('Population (NEAF)'!$O$48:'Population (NEAF)'!$O$57)*10^5</f>
        <v>3.4864655521146437</v>
      </c>
      <c r="L44" s="48">
        <f>SUM('Raw Data (NEAF)'!$S$59:'Raw Data (NEAF)'!$S$68)/SUM('Population (NEAF)'!$O$58:'Population (NEAF)'!$O$67)*10^5</f>
        <v>4.1300651488499023</v>
      </c>
      <c r="M44" s="48">
        <f>SUM('Raw Data (NEAF)'!$S$69:'Raw Data (NEAF)'!$S$78)/SUM('Population (NEAF)'!$O$68:'Population (NEAF)'!$O$77)*10^5</f>
        <v>4.5455807920359588</v>
      </c>
      <c r="N44" s="48">
        <f>SUM('Raw Data (NEAF)'!$S$79:'Raw Data (NEAF)'!$S$88)/SUM('Population (NEAF)'!$O$78:'Population (NEAF)'!$O$87)*10^5</f>
        <v>4.560740924939978</v>
      </c>
      <c r="O44" s="48"/>
      <c r="P44" s="48"/>
      <c r="Q44" s="48"/>
      <c r="R44" s="53"/>
    </row>
    <row r="45" spans="1:18" ht="65.099999999999994" customHeight="1">
      <c r="A45" s="44">
        <v>62.5</v>
      </c>
      <c r="B45" s="48"/>
      <c r="C45" s="47"/>
      <c r="D45" s="48"/>
      <c r="E45" s="48"/>
      <c r="F45" s="48">
        <f>SUM('Raw Data (NEAF)'!$T$4:'Raw Data (NEAF)'!$T$13)/SUM('Population (NEAF)'!$P$3:'Population (NEAF)'!$P$12)*10^5</f>
        <v>3.1899365703898241</v>
      </c>
      <c r="G45" s="48">
        <f>SUM('Raw Data (NEAF)'!$T$14:'Raw Data (NEAF)'!$T$23)/SUM('Population (NEAF)'!$P$13:'Population (NEAF)'!$P$22)*10^5</f>
        <v>2.3544677465524853</v>
      </c>
      <c r="H45" s="48">
        <f>SUM('Raw Data (NEAF)'!$T$24:'Raw Data (NEAF)'!$T$33)/SUM('Population (NEAF)'!$P$23:'Population (NEAF)'!$P$32)*10^5</f>
        <v>3.1775151989333072</v>
      </c>
      <c r="I45" s="48">
        <f>SUM('Raw Data (NEAF)'!$T$34:'Raw Data (NEAF)'!$T$43)/SUM('Population (NEAF)'!$P$33:'Population (NEAF)'!$P$42)*10^5</f>
        <v>3.30984423773429</v>
      </c>
      <c r="J45" s="48">
        <f>SUM('Raw Data (NEAF)'!$T$44:'Raw Data (NEAF)'!$T$53)/SUM('Population (NEAF)'!$P$43:'Population (NEAF)'!$P$52)*10^5</f>
        <v>4.2711176974005856</v>
      </c>
      <c r="K45" s="48">
        <f>SUM('Raw Data (NEAF)'!$T$54:'Raw Data (NEAF)'!$T$63)/SUM('Population (NEAF)'!$P$53:'Population (NEAF)'!$P$62)*10^5</f>
        <v>5.0231859591906076</v>
      </c>
      <c r="L45" s="48">
        <f>SUM('Raw Data (NEAF)'!$T$64:'Raw Data (NEAF)'!$T$73)/SUM('Population (NEAF)'!$P$63:'Population (NEAF)'!$P$72)*10^5</f>
        <v>6.330134962062993</v>
      </c>
      <c r="M45" s="48">
        <f>SUM('Raw Data (NEAF)'!$T$74:'Raw Data (NEAF)'!$T$83)/SUM('Population (NEAF)'!$P$73:'Population (NEAF)'!$P$82)*10^5</f>
        <v>6.3554595175006243</v>
      </c>
      <c r="N45" s="48"/>
      <c r="O45" s="48"/>
      <c r="P45" s="48"/>
      <c r="Q45" s="48"/>
      <c r="R45" s="53"/>
    </row>
    <row r="46" spans="1:18" ht="65.099999999999994" customHeight="1">
      <c r="A46" s="44">
        <v>67.5</v>
      </c>
      <c r="B46" s="48"/>
      <c r="C46" s="47"/>
      <c r="D46" s="48"/>
      <c r="E46" s="48"/>
      <c r="F46" s="48">
        <f>SUM('Raw Data (NEAF)'!$U$9:'Raw Data (NEAF)'!$U$18)/SUM('Population (NEAF)'!$Q$8:'Population (NEAF)'!$Q$17)*10^5</f>
        <v>1.3586074165291981</v>
      </c>
      <c r="G46" s="48">
        <f>SUM('Raw Data (NEAF)'!$U$19:'Raw Data (NEAF)'!$U$28)/SUM('Population (NEAF)'!$Q$18:'Population (NEAF)'!$Q$27)*10^5</f>
        <v>2.6192822410261987</v>
      </c>
      <c r="H46" s="48">
        <f>SUM('Raw Data (NEAF)'!$U$29:'Raw Data (NEAF)'!$U$38)/SUM('Population (NEAF)'!$Q$28:'Population (NEAF)'!$Q$37)*10^5</f>
        <v>4.0567875227659966</v>
      </c>
      <c r="I46" s="48">
        <f>SUM('Raw Data (NEAF)'!$U$39:'Raw Data (NEAF)'!$U$48)/SUM('Population (NEAF)'!$Q$38:'Population (NEAF)'!$Q$47)*10^5</f>
        <v>4.5548186406019848</v>
      </c>
      <c r="J46" s="48">
        <f>SUM('Raw Data (NEAF)'!$U$49:'Raw Data (NEAF)'!$U$58)/SUM('Population (NEAF)'!$Q$48:'Population (NEAF)'!$Q$57)*10^5</f>
        <v>6.790910471857603</v>
      </c>
      <c r="K46" s="48">
        <f>SUM('Raw Data (NEAF)'!$U$59:'Raw Data (NEAF)'!$U$68)/SUM('Population (NEAF)'!$Q$58:'Population (NEAF)'!$Q$67)*10^5</f>
        <v>7.7488365037977944</v>
      </c>
      <c r="L46" s="48">
        <f>SUM('Raw Data (NEAF)'!$U$69:'Raw Data (NEAF)'!$U$78)/SUM('Population (NEAF)'!$Q$68:'Population (NEAF)'!$Q$77)*10^5</f>
        <v>9.205343171270604</v>
      </c>
      <c r="M46" s="48">
        <f>SUM('Raw Data (NEAF)'!$U$79:'Raw Data (NEAF)'!$U$88)/SUM('Population (NEAF)'!$Q$78:'Population (NEAF)'!$Q$87)*10^5</f>
        <v>9.0021788085897665</v>
      </c>
      <c r="N46" s="48"/>
      <c r="O46" s="48"/>
      <c r="P46" s="48"/>
      <c r="Q46" s="48"/>
      <c r="R46" s="53"/>
    </row>
    <row r="47" spans="1:18" ht="65.099999999999994" customHeight="1">
      <c r="A47" s="44">
        <v>72.5</v>
      </c>
      <c r="B47" s="47"/>
      <c r="C47" s="48"/>
      <c r="D47" s="48"/>
      <c r="E47" s="48">
        <f>SUM('Raw Data (NEAF)'!$V$4:'Raw Data (NEAF)'!$V$13)/SUM('Population (NEAF)'!$R$3:'Population (NEAF)'!$R$12)*10^5</f>
        <v>1.8865148148008404</v>
      </c>
      <c r="F47" s="48">
        <f>SUM('Raw Data (NEAF)'!$V$14:'Raw Data (NEAF)'!$V$23)/SUM('Population (NEAF)'!$R$13:'Population (NEAF)'!$R$22)*10^5</f>
        <v>1.9502929841287457</v>
      </c>
      <c r="G47" s="48">
        <f>SUM('Raw Data (NEAF)'!$V$24:'Raw Data (NEAF)'!$V$33)/SUM('Population (NEAF)'!$R$23:'Population (NEAF)'!$R$32)*10^5</f>
        <v>2.821199103960081</v>
      </c>
      <c r="H47" s="48">
        <f>SUM('Raw Data (NEAF)'!$V$34:'Raw Data (NEAF)'!$V$43)/SUM('Population (NEAF)'!$R$33:'Population (NEAF)'!$R$42)*10^5</f>
        <v>5.0816368013361641</v>
      </c>
      <c r="I47" s="48">
        <f>SUM('Raw Data (NEAF)'!$V$44:'Raw Data (NEAF)'!$V$53)/SUM('Population (NEAF)'!$R$43:'Population (NEAF)'!$R$52)*10^5</f>
        <v>6.0065499451843856</v>
      </c>
      <c r="J47" s="48">
        <f>SUM('Raw Data (NEAF)'!$V$54:'Raw Data (NEAF)'!$V$63)/SUM('Population (NEAF)'!$R$53:'Population (NEAF)'!$R$62)*10^5</f>
        <v>8.6466585744160298</v>
      </c>
      <c r="K47" s="48">
        <f>SUM('Raw Data (NEAF)'!$V$64:'Raw Data (NEAF)'!$V$73)/SUM('Population (NEAF)'!$R$63:'Population (NEAF)'!$R$72)*10^5</f>
        <v>10.696682979522134</v>
      </c>
      <c r="L47" s="48">
        <f>SUM('Raw Data (NEAF)'!$V$74:'Raw Data (NEAF)'!$V$83)/SUM('Population (NEAF)'!$R$73:'Population (NEAF)'!$R$82)*10^5</f>
        <v>12.427738463071863</v>
      </c>
      <c r="M47" s="48"/>
      <c r="N47" s="48"/>
      <c r="O47" s="48"/>
      <c r="P47" s="48"/>
      <c r="Q47" s="48"/>
      <c r="R47" s="53"/>
    </row>
    <row r="48" spans="1:18" ht="65.099999999999994" customHeight="1">
      <c r="A48" s="44">
        <v>77.5</v>
      </c>
      <c r="B48" s="47"/>
      <c r="C48" s="48"/>
      <c r="D48" s="48"/>
      <c r="E48" s="48">
        <f>SUM('Raw Data (NEAF)'!$W$9:'Raw Data (NEAF)'!$W$18)/SUM('Population (NEAF)'!$S$8:'Population (NEAF)'!$S$17)*10^5</f>
        <v>4.6198018566983663</v>
      </c>
      <c r="F48" s="48">
        <f>SUM('Raw Data (NEAF)'!$W$19:'Raw Data (NEAF)'!$W$28)/SUM('Population (NEAF)'!$S$18:'Population (NEAF)'!$S$27)*10^5</f>
        <v>1.3415978623730955</v>
      </c>
      <c r="G48" s="48">
        <f>SUM('Raw Data (NEAF)'!$W$29:'Raw Data (NEAF)'!$W$38)/SUM('Population (NEAF)'!$S$28:'Population (NEAF)'!$S$37)*10^5</f>
        <v>3.9496415332991863</v>
      </c>
      <c r="H48" s="48">
        <f>SUM('Raw Data (NEAF)'!$W$39:'Raw Data (NEAF)'!$W$48)/SUM('Population (NEAF)'!$S$38:'Population (NEAF)'!$S$47)*10^5</f>
        <v>5.2991979367791036</v>
      </c>
      <c r="I48" s="48">
        <f>SUM('Raw Data (NEAF)'!$W$49:'Raw Data (NEAF)'!$W$58)/SUM('Population (NEAF)'!$S$48:'Population (NEAF)'!$S$57)*10^5</f>
        <v>6.9302131281323875</v>
      </c>
      <c r="J48" s="48">
        <f>SUM('Raw Data (NEAF)'!$W$59:'Raw Data (NEAF)'!$W$68)/SUM('Population (NEAF)'!$S$58:'Population (NEAF)'!$S$67)*10^5</f>
        <v>10.687707614107353</v>
      </c>
      <c r="K48" s="48">
        <f>SUM('Raw Data (NEAF)'!$W$69:'Raw Data (NEAF)'!$W$78)/SUM('Population (NEAF)'!$S$68:'Population (NEAF)'!$S$77)*10^5</f>
        <v>13.963350448080829</v>
      </c>
      <c r="L48" s="48">
        <f>SUM('Raw Data (NEAF)'!$W$79:'Raw Data (NEAF)'!$W$88)/SUM('Population (NEAF)'!$S$78:'Population (NEAF)'!$S$87)*10^5</f>
        <v>17.413239709716589</v>
      </c>
      <c r="M48" s="48"/>
      <c r="N48" s="48"/>
      <c r="O48" s="48"/>
      <c r="P48" s="48"/>
      <c r="Q48" s="48"/>
      <c r="R48" s="53"/>
    </row>
    <row r="49" spans="1:18" ht="65.099999999999994" customHeight="1">
      <c r="A49" s="44">
        <v>82.5</v>
      </c>
      <c r="B49" s="48"/>
      <c r="C49" s="48"/>
      <c r="D49" s="48">
        <f>SUM('Raw Data (NEAF)'!$X$4:'Raw Data (NEAF)'!$X$13)/SUM('Population (NEAF)'!$T$3:'Population (NEAF)'!$T$12)*10^5</f>
        <v>2.5619085193705908</v>
      </c>
      <c r="E49" s="48">
        <f>SUM('Raw Data (NEAF)'!$X$14:'Raw Data (NEAF)'!$X$23)/SUM('Population (NEAF)'!$T$13:'Population (NEAF)'!$T$22)*10^5</f>
        <v>0.84136284812329121</v>
      </c>
      <c r="F49" s="48">
        <f>SUM('Raw Data (NEAF)'!$X$24:'Raw Data (NEAF)'!$X$33)/SUM('Population (NEAF)'!$T$23:'Population (NEAF)'!$T$32)*10^5</f>
        <v>1.1996267145544854</v>
      </c>
      <c r="G49" s="48">
        <f>SUM('Raw Data (NEAF)'!$X$34:'Raw Data (NEAF)'!$X$43)/SUM('Population (NEAF)'!$T$33:'Population (NEAF)'!$T$42)*10^5</f>
        <v>5.3094396488187172</v>
      </c>
      <c r="H49" s="48">
        <f>SUM('Raw Data (NEAF)'!$X$44:'Raw Data (NEAF)'!$X$53)/SUM('Population (NEAF)'!$T$43:'Population (NEAF)'!$T$52)*10^5</f>
        <v>6.4032691471106045</v>
      </c>
      <c r="I49" s="48">
        <f>SUM('Raw Data (NEAF)'!$X$54:'Raw Data (NEAF)'!$X$63)/SUM('Population (NEAF)'!$T$53:'Population (NEAF)'!$T$62)*10^5</f>
        <v>11.085997887498491</v>
      </c>
      <c r="J49" s="48">
        <f>SUM('Raw Data (NEAF)'!$X$64:'Raw Data (NEAF)'!$X$73)/SUM('Population (NEAF)'!$T$63:'Population (NEAF)'!$T$72)*10^5</f>
        <v>14.264791566095399</v>
      </c>
      <c r="K49" s="48">
        <f>SUM('Raw Data (NEAF)'!$X$74:'Raw Data (NEAF)'!$X$83)/SUM('Population (NEAF)'!$T$73:'Population (NEAF)'!$T$82)*10^5</f>
        <v>21.272265904640978</v>
      </c>
      <c r="L49" s="48"/>
      <c r="M49" s="48"/>
      <c r="N49" s="48"/>
      <c r="O49" s="48"/>
      <c r="P49" s="48"/>
      <c r="Q49" s="48"/>
      <c r="R49" s="53"/>
    </row>
    <row r="50" spans="1:18" ht="65.099999999999994" customHeight="1">
      <c r="A50" s="44">
        <v>87.5</v>
      </c>
      <c r="B50" s="48"/>
      <c r="C50" s="48"/>
      <c r="D50" s="48">
        <f>SUM('Raw Data (NEAF)'!$Y$9:'Raw Data (NEAF)'!$Y$18)/SUM('Population (NEAF)'!$U$8:'Population (NEAF)'!$U$17)*10^5</f>
        <v>1.3320261716502206</v>
      </c>
      <c r="E50" s="48">
        <f>SUM('Raw Data (NEAF)'!$Y$19:'Raw Data (NEAF)'!$Y$28)/SUM('Population (NEAF)'!$U$18:'Population (NEAF)'!$U$27)*10^5</f>
        <v>2.911060267826278</v>
      </c>
      <c r="F50" s="48">
        <f>SUM('Raw Data (NEAF)'!$Y$29:'Raw Data (NEAF)'!$Y$38)/SUM('Population (NEAF)'!$U$28:'Population (NEAF)'!$U$37)*10^5</f>
        <v>5.6075900975005712</v>
      </c>
      <c r="G50" s="48">
        <f>SUM('Raw Data (NEAF)'!$Y$39:'Raw Data (NEAF)'!$Y$48)/SUM('Population (NEAF)'!$U$38:'Population (NEAF)'!$U$47)*10^5</f>
        <v>6.0844672104174737</v>
      </c>
      <c r="H50" s="48">
        <f>SUM('Raw Data (NEAF)'!$Y$49:'Raw Data (NEAF)'!$Y$58)/SUM('Population (NEAF)'!$U$48:'Population (NEAF)'!$U$57)*10^5</f>
        <v>9.1395431604946857</v>
      </c>
      <c r="I50" s="48">
        <f>SUM('Raw Data (NEAF)'!$Y$59:'Raw Data (NEAF)'!$Y$68)/SUM('Population (NEAF)'!$U$58:'Population (NEAF)'!$U$67)*10^5</f>
        <v>11.706655940719262</v>
      </c>
      <c r="J50" s="48">
        <f>SUM('Raw Data (NEAF)'!$Y$69:'Raw Data (NEAF)'!$Y$78)/SUM('Population (NEAF)'!$U$68:'Population (NEAF)'!$U$77)*10^5</f>
        <v>18.754130358000502</v>
      </c>
      <c r="K50" s="48">
        <f>SUM('Raw Data (NEAF)'!$Y$79:'Raw Data (NEAF)'!$Y$88)/SUM('Population (NEAF)'!$U$78:'Population (NEAF)'!$U$87)*10^5</f>
        <v>19.397701372387374</v>
      </c>
      <c r="L50" s="48"/>
      <c r="M50" s="48"/>
      <c r="N50" s="48"/>
      <c r="O50" s="48"/>
      <c r="P50" s="48"/>
      <c r="Q50" s="48"/>
      <c r="R50" s="53"/>
    </row>
    <row r="51" spans="1:18" ht="65.099999999999994" customHeight="1">
      <c r="A51" s="44">
        <v>92.5</v>
      </c>
      <c r="B51" s="48"/>
      <c r="C51" s="48">
        <f>SUM('Raw Data (NEAF)'!$Z$4:'Raw Data (NEAF)'!$Z$13)/SUM('Population (NEAF)'!$V$3:'Population (NEAF)'!$V$12)*10^5</f>
        <v>11.088072560346834</v>
      </c>
      <c r="D51" s="48">
        <f>SUM('Raw Data (NEAF)'!$Z$14:'Raw Data (NEAF)'!$Z$23)/SUM('Population (NEAF)'!$V$13:'Population (NEAF)'!$V$22)*10^5</f>
        <v>0</v>
      </c>
      <c r="E51" s="48">
        <f>SUM('Raw Data (NEAF)'!$Z$24:'Raw Data (NEAF)'!$Z$33)/SUM('Population (NEAF)'!$V$23:'Population (NEAF)'!$V$32)*10^5</f>
        <v>0</v>
      </c>
      <c r="F51" s="48">
        <f>SUM('Raw Data (NEAF)'!$Z$34:'Raw Data (NEAF)'!$Z$43)/SUM('Population (NEAF)'!$V$33:'Population (NEAF)'!$V$42)*10^5</f>
        <v>3.3439306210191897</v>
      </c>
      <c r="G51" s="48">
        <f>SUM('Raw Data (NEAF)'!$Z$44:'Raw Data (NEAF)'!$Z$53)/SUM('Population (NEAF)'!$V$43:'Population (NEAF)'!$V$52)*10^5</f>
        <v>4.6829029154616277</v>
      </c>
      <c r="H51" s="48">
        <f>SUM('Raw Data (NEAF)'!$Z$54:'Raw Data (NEAF)'!$Z$63)/SUM('Population (NEAF)'!$V$53:'Population (NEAF)'!$V$62)*10^5</f>
        <v>7.588702171481831</v>
      </c>
      <c r="I51" s="48">
        <f>SUM('Raw Data (NEAF)'!$Z$64:'Raw Data (NEAF)'!$Z$73)/SUM('Population (NEAF)'!$V$63:'Population (NEAF)'!$V$72)*10^5</f>
        <v>13.911493895467855</v>
      </c>
      <c r="J51" s="48">
        <f>SUM('Raw Data (NEAF)'!$Z$74:'Raw Data (NEAF)'!$Z$83)/SUM('Population (NEAF)'!$V$73:'Population (NEAF)'!$V$82)*10^5</f>
        <v>20.353303564558445</v>
      </c>
      <c r="K51" s="48"/>
      <c r="L51" s="48"/>
      <c r="M51" s="48"/>
      <c r="N51" s="48"/>
      <c r="O51" s="48"/>
      <c r="P51" s="48"/>
      <c r="Q51" s="48"/>
      <c r="R51" s="53"/>
    </row>
    <row r="52" spans="1:18" ht="65.099999999999994" customHeight="1">
      <c r="A52" s="44">
        <v>97.5</v>
      </c>
      <c r="B52" s="48"/>
      <c r="C52" s="48">
        <f>SUM('Raw Data (NEAF)'!$AA$9:'Raw Data (NEAF)'!$AA$18)/SUM('Population (NEAF)'!$W$8:'Population (NEAF)'!$W$17)*10^5</f>
        <v>0</v>
      </c>
      <c r="D52" s="48">
        <f>SUM('Raw Data (NEAF)'!$AA$19:'Raw Data (NEAF)'!$AA$28)/SUM('Population (NEAF)'!$W$18:'Population (NEAF)'!$W$27)*10^5</f>
        <v>0</v>
      </c>
      <c r="E52" s="48">
        <f>SUM('Raw Data (NEAF)'!$AA$29:'Raw Data (NEAF)'!$AA$38)/SUM('Population (NEAF)'!$W$28:'Population (NEAF)'!$W$37)*10^5</f>
        <v>0</v>
      </c>
      <c r="F52" s="48">
        <f>SUM('Raw Data (NEAF)'!$AA$39:'Raw Data (NEAF)'!$AA$48)/SUM('Population (NEAF)'!$W$38:'Population (NEAF)'!$W$47)*10^5</f>
        <v>9.4644785107832359</v>
      </c>
      <c r="G52" s="48">
        <f>SUM('Raw Data (NEAF)'!$AA$49:'Raw Data (NEAF)'!$AA$58)/SUM('Population (NEAF)'!$W$48:'Population (NEAF)'!$W$57)*10^5</f>
        <v>4.667490323125687</v>
      </c>
      <c r="H52" s="48">
        <f>SUM('Raw Data (NEAF)'!$AA$59:'Raw Data (NEAF)'!$AA$68)/SUM('Population (NEAF)'!$W$58:'Population (NEAF)'!$W$67)*10^5</f>
        <v>6.5359658678790451</v>
      </c>
      <c r="I52" s="48">
        <f>SUM('Raw Data (NEAF)'!$AA$69:'Raw Data (NEAF)'!$AA$78)/SUM('Population (NEAF)'!$W$68:'Population (NEAF)'!$W$77)*10^5</f>
        <v>19.029590272834636</v>
      </c>
      <c r="J52" s="48">
        <f>SUM('Raw Data (NEAF)'!$AA$79:'Raw Data (NEAF)'!$AA$88)/SUM('Population (NEAF)'!$W$78:'Population (NEAF)'!$W$87)*10^5</f>
        <v>14.825247396315925</v>
      </c>
      <c r="K52" s="48"/>
      <c r="L52" s="48"/>
      <c r="M52" s="48"/>
      <c r="N52" s="48"/>
      <c r="O52" s="48"/>
      <c r="P52" s="48"/>
      <c r="Q52" s="48"/>
      <c r="R52" s="53"/>
    </row>
    <row r="53" spans="1:18" ht="65.099999999999994" customHeight="1">
      <c r="A53" s="59">
        <v>102.5</v>
      </c>
      <c r="B53" s="55">
        <f>SUM('Raw Data (NEAF)'!$AB$4:'Raw Data (NEAF)'!$AB$13)/SUM('Population (NEAF)'!$X$3:'Population (NEAF)'!$X$12)*10^5</f>
        <v>0</v>
      </c>
      <c r="C53" s="55">
        <f>SUM('Raw Data (NEAF)'!$AB$14:'Raw Data (NEAF)'!$AB$23)/SUM('Population (NEAF)'!$X$13:'Population (NEAF)'!$X$22)*10^5</f>
        <v>0</v>
      </c>
      <c r="D53" s="55">
        <f>SUM('Raw Data (NEAF)'!$AB$24:'Raw Data (NEAF)'!$AB$33)/SUM('Population (NEAF)'!$X$23:'Population (NEAF)'!$X$32)*10^5</f>
        <v>5.1581898178777301</v>
      </c>
      <c r="E53" s="55">
        <f>SUM('Raw Data (NEAF)'!$AB$34:'Raw Data (NEAF)'!$AB$43)/SUM('Population (NEAF)'!$X$33:'Population (NEAF)'!$X$42)*10^5</f>
        <v>5.9556175469168666</v>
      </c>
      <c r="F53" s="55">
        <f>SUM('Raw Data (NEAF)'!$AB$44:'Raw Data (NEAF)'!$AB$53)/SUM('Population (NEAF)'!$X$43:'Population (NEAF)'!$X$52)*10^5</f>
        <v>14.59685671287545</v>
      </c>
      <c r="G53" s="55">
        <f>SUM('Raw Data (NEAF)'!$AB$54:'Raw Data (NEAF)'!$AB$63)/SUM('Population (NEAF)'!$X$53:'Population (NEAF)'!$X$62)*10^5</f>
        <v>9.728670619317441</v>
      </c>
      <c r="H53" s="55">
        <f>SUM('Raw Data (NEAF)'!$AB$64:'Raw Data (NEAF)'!$AB$73)/SUM('Population (NEAF)'!$X$63:'Population (NEAF)'!$X$72)*10^5</f>
        <v>20.423626868506563</v>
      </c>
      <c r="I53" s="56">
        <f>SUM('Raw Data (NEAF)'!$AB$74:'Raw Data (NEAF)'!$AB$83)/SUM('Population (NEAF)'!$X$73:'Population (NEAF)'!$X$82)*10^5</f>
        <v>14.443353168871687</v>
      </c>
      <c r="J53" s="55"/>
      <c r="K53" s="55"/>
      <c r="L53" s="55"/>
      <c r="M53" s="55"/>
      <c r="N53" s="55"/>
      <c r="O53" s="55"/>
      <c r="P53" s="55"/>
      <c r="Q53" s="55"/>
      <c r="R53" s="57"/>
    </row>
    <row r="54" spans="1:18">
      <c r="B54" s="58"/>
      <c r="C54" s="58"/>
      <c r="D54" s="58"/>
      <c r="E54" s="58"/>
      <c r="F54" s="58"/>
      <c r="G54" s="58"/>
      <c r="H54" s="58"/>
    </row>
  </sheetData>
  <sheetProtection selectLockedCells="1" selectUnlockedCells="1"/>
  <pageMargins left="0.5" right="0.5" top="0.5" bottom="0.5" header="0.51180555555555551" footer="0.51180555555555551"/>
  <pageSetup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J30 A1 A1 A1 A1"/>
    </sheetView>
  </sheetViews>
  <sheetFormatPr defaultColWidth="10.7109375" defaultRowHeight="12.75"/>
  <cols>
    <col min="1" max="16384" width="10.7109375" style="60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J30 A1 A1 A1 A1"/>
    </sheetView>
  </sheetViews>
  <sheetFormatPr defaultColWidth="10.7109375" defaultRowHeight="12.75"/>
  <cols>
    <col min="1" max="16384" width="10.7109375" style="60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H5 A1 A1 A1 A1"/>
    </sheetView>
  </sheetViews>
  <sheetFormatPr defaultColWidth="10.7109375" defaultRowHeight="12.75"/>
  <cols>
    <col min="1" max="16384" width="10.7109375" style="60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H5 A1 A1 A1 A1"/>
    </sheetView>
  </sheetViews>
  <sheetFormatPr defaultColWidth="10.7109375" defaultRowHeight="12.75"/>
  <cols>
    <col min="1" max="16384" width="10.7109375" style="60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K45 A1 A1 A1 A1"/>
    </sheetView>
  </sheetViews>
  <sheetFormatPr defaultColWidth="10.7109375" defaultRowHeight="12.75"/>
  <cols>
    <col min="1" max="16384" width="10.7109375" style="60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H4 A1 A1 A1 A1"/>
    </sheetView>
  </sheetViews>
  <sheetFormatPr defaultColWidth="10.7109375" defaultRowHeight="12.75"/>
  <cols>
    <col min="1" max="16384" width="10.7109375" style="60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K10 A1 A1 A1 A1"/>
    </sheetView>
  </sheetViews>
  <sheetFormatPr defaultColWidth="10.7109375" defaultRowHeight="12.75"/>
  <cols>
    <col min="1" max="16384" width="10.7109375" style="60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workbookViewId="0">
      <selection activeCell="B3" sqref="B3"/>
    </sheetView>
  </sheetViews>
  <sheetFormatPr defaultColWidth="10.7109375" defaultRowHeight="12.75"/>
  <cols>
    <col min="1" max="1" width="21.42578125" style="1" customWidth="1"/>
    <col min="2" max="16384" width="10.7109375" style="1"/>
  </cols>
  <sheetData>
    <row r="1" spans="1:29" s="2" customFormat="1" ht="33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29">
      <c r="A2" s="3"/>
    </row>
    <row r="3" spans="1:29">
      <c r="A3" s="3"/>
    </row>
    <row r="4" spans="1:29">
      <c r="A4" s="3"/>
    </row>
    <row r="5" spans="1:29">
      <c r="A5" s="3"/>
    </row>
    <row r="6" spans="1:29">
      <c r="A6" s="3"/>
    </row>
    <row r="7" spans="1:29">
      <c r="A7" s="3"/>
    </row>
    <row r="8" spans="1:29">
      <c r="A8" s="3"/>
    </row>
    <row r="9" spans="1:29">
      <c r="A9" s="3"/>
    </row>
    <row r="10" spans="1:29">
      <c r="A10" s="3"/>
    </row>
    <row r="11" spans="1:29">
      <c r="A11" s="3"/>
    </row>
    <row r="12" spans="1:29" s="6" customFormat="1">
      <c r="A12" s="4">
        <v>1930</v>
      </c>
      <c r="B12" s="5">
        <f t="shared" ref="B12:B43" si="0">SUM(H12:AB12)</f>
        <v>856.83157120482292</v>
      </c>
      <c r="C12" s="5">
        <f>'Raw Data (EAM)'!C12/'1 minus TOT (EAM)'!C33</f>
        <v>9.6805197434204064</v>
      </c>
      <c r="D12" s="5">
        <f>'Raw Data (EAM)'!D12/'1 minus TOT (EAM)'!D33</f>
        <v>14.136576085698751</v>
      </c>
      <c r="E12" s="5">
        <f>'Raw Data (EAM)'!E12/'1 minus TOT (EAM)'!E33</f>
        <v>14.074074432317236</v>
      </c>
      <c r="F12" s="5">
        <f>'Raw Data (EAM)'!F12/'1 minus TOT (EAM)'!F33</f>
        <v>14.051837718494097</v>
      </c>
      <c r="G12" s="5">
        <f>'Raw Data (EAM)'!G12/'1 minus TOT (EAM)'!G33</f>
        <v>6.0176497847208683</v>
      </c>
      <c r="H12" s="5">
        <f>'Raw Data (EAM)'!H12/('1 minus TOT (EAM)'!C33+'1 minus TOT (EAM)'!D33+'1 minus TOT (EAM)'!E33+'1 minus TOT (EAM)'!F33+'1 minus TOT (EAM)'!G33)</f>
        <v>11.613323415674556</v>
      </c>
      <c r="I12" s="5">
        <f>'Raw Data (EAM)'!I12/'1 minus TOT (EAM)'!I33</f>
        <v>10.019870513779408</v>
      </c>
      <c r="J12" s="5">
        <f>'Raw Data (EAM)'!J12/'1 minus TOT (EAM)'!J33</f>
        <v>8.0125790481097674</v>
      </c>
      <c r="K12" s="5">
        <f>'Raw Data (EAM)'!K12/'1 minus TOT (EAM)'!K33</f>
        <v>8.0202431975989672</v>
      </c>
      <c r="L12" s="5">
        <f>'Raw Data (EAM)'!L12/'1 minus TOT (EAM)'!L33</f>
        <v>8.0273751628368508</v>
      </c>
      <c r="M12" s="5">
        <f>'Raw Data (EAM)'!M12/'1 minus TOT (EAM)'!M33</f>
        <v>8.0299726338296864</v>
      </c>
      <c r="N12" s="5">
        <f>'Raw Data (EAM)'!N12/'1 minus TOT (EAM)'!N33</f>
        <v>16.069629341006934</v>
      </c>
      <c r="O12" s="5">
        <f>'Raw Data (EAM)'!O12/'1 minus TOT (EAM)'!O33</f>
        <v>23.127242366518342</v>
      </c>
      <c r="P12" s="5">
        <f>'Raw Data (EAM)'!P12/'1 minus TOT (EAM)'!P33</f>
        <v>48.365785412026575</v>
      </c>
      <c r="Q12" s="5">
        <f>'Raw Data (EAM)'!Q12/'1 minus TOT (EAM)'!Q33</f>
        <v>76.790196042636737</v>
      </c>
      <c r="R12" s="5">
        <f>'Raw Data (EAM)'!R12/'1 minus TOT (EAM)'!R33</f>
        <v>117.72585288245617</v>
      </c>
      <c r="S12" s="5">
        <f>'Raw Data (EAM)'!S12/'1 minus TOT (EAM)'!S33</f>
        <v>101.13239050526447</v>
      </c>
      <c r="T12" s="5">
        <f>'Raw Data (EAM)'!T12/'1 minus TOT (EAM)'!T33</f>
        <v>137.27725017121705</v>
      </c>
      <c r="U12" s="5">
        <f>'Raw Data (EAM)'!U12/'1 minus TOT (EAM)'!U33</f>
        <v>127.87799303713393</v>
      </c>
      <c r="V12" s="5">
        <f>'Raw Data (EAM)'!V12/'1 minus TOT (EAM)'!V33</f>
        <v>70.874298650042078</v>
      </c>
      <c r="W12" s="5">
        <f>'Raw Data (EAM)'!W12/'1 minus TOT (EAM)'!W33</f>
        <v>51.314983627266088</v>
      </c>
      <c r="X12" s="5">
        <f>'Raw Data (EAM)'!X12/'1 minus TOT (EAM)'!X33</f>
        <v>24.867790524839325</v>
      </c>
      <c r="Y12" s="5">
        <f>'Raw Data (EAM)'!Y12/'1 minus TOT (EAM)'!Y33</f>
        <v>7.6847946725860163</v>
      </c>
      <c r="Z12" s="5">
        <f>'Raw Data (EAM)'!Z12/'1 minus TOT (EAM)'!Z33</f>
        <v>0</v>
      </c>
      <c r="AA12" s="5">
        <f>'Raw Data (EAM)'!AA12/'1 minus TOT (EAM)'!AA33</f>
        <v>0</v>
      </c>
      <c r="AB12" s="5">
        <f>'Raw Data (EAM)'!AB12/'1 minus TOT (EAM)'!AB33</f>
        <v>0</v>
      </c>
      <c r="AC12" s="5"/>
    </row>
    <row r="13" spans="1:29" s="6" customFormat="1">
      <c r="A13" s="4">
        <v>1931</v>
      </c>
      <c r="B13" s="5">
        <f t="shared" si="0"/>
        <v>884.38447005897217</v>
      </c>
      <c r="C13" s="5">
        <f>'Raw Data (EAM)'!C13/'1 minus TOT (EAM)'!C34</f>
        <v>12.825954741139604</v>
      </c>
      <c r="D13" s="5">
        <f>'Raw Data (EAM)'!D13/'1 minus TOT (EAM)'!D34</f>
        <v>8.0719396943897781</v>
      </c>
      <c r="E13" s="5">
        <f>'Raw Data (EAM)'!E13/'1 minus TOT (EAM)'!E34</f>
        <v>18.084805250695148</v>
      </c>
      <c r="F13" s="5">
        <f>'Raw Data (EAM)'!F13/'1 minus TOT (EAM)'!F34</f>
        <v>16.053471969866379</v>
      </c>
      <c r="G13" s="5">
        <f>'Raw Data (EAM)'!G13/'1 minus TOT (EAM)'!G34</f>
        <v>12.033045388913363</v>
      </c>
      <c r="H13" s="5">
        <f>'Raw Data (EAM)'!H13/('1 minus TOT (EAM)'!C34+'1 minus TOT (EAM)'!D34+'1 minus TOT (EAM)'!E34+'1 minus TOT (EAM)'!F34+'1 minus TOT (EAM)'!G34)</f>
        <v>13.425756373551275</v>
      </c>
      <c r="I13" s="5">
        <f>'Raw Data (EAM)'!I13/'1 minus TOT (EAM)'!I34</f>
        <v>12.02303830903548</v>
      </c>
      <c r="J13" s="5">
        <f>'Raw Data (EAM)'!J13/'1 minus TOT (EAM)'!J34</f>
        <v>6.0092831956618946</v>
      </c>
      <c r="K13" s="5">
        <f>'Raw Data (EAM)'!K13/'1 minus TOT (EAM)'!K34</f>
        <v>9.0222833277985028</v>
      </c>
      <c r="L13" s="5">
        <f>'Raw Data (EAM)'!L13/'1 minus TOT (EAM)'!L34</f>
        <v>4.0128044321994825</v>
      </c>
      <c r="M13" s="5">
        <f>'Raw Data (EAM)'!M13/'1 minus TOT (EAM)'!M34</f>
        <v>7.0244784383661072</v>
      </c>
      <c r="N13" s="5">
        <f>'Raw Data (EAM)'!N13/'1 minus TOT (EAM)'!N34</f>
        <v>21.088572250268452</v>
      </c>
      <c r="O13" s="5">
        <f>'Raw Data (EAM)'!O13/'1 minus TOT (EAM)'!O34</f>
        <v>24.132589510852757</v>
      </c>
      <c r="P13" s="5">
        <f>'Raw Data (EAM)'!P13/'1 minus TOT (EAM)'!P34</f>
        <v>51.390008180874297</v>
      </c>
      <c r="Q13" s="5">
        <f>'Raw Data (EAM)'!Q13/'1 minus TOT (EAM)'!Q34</f>
        <v>91.959674109526276</v>
      </c>
      <c r="R13" s="5">
        <f>'Raw Data (EAM)'!R13/'1 minus TOT (EAM)'!R34</f>
        <v>97.400466325662251</v>
      </c>
      <c r="S13" s="5">
        <f>'Raw Data (EAM)'!S13/'1 minus TOT (EAM)'!S34</f>
        <v>115.41768361365281</v>
      </c>
      <c r="T13" s="5">
        <f>'Raw Data (EAM)'!T13/'1 minus TOT (EAM)'!T34</f>
        <v>135.10219289661609</v>
      </c>
      <c r="U13" s="5">
        <f>'Raw Data (EAM)'!U13/'1 minus TOT (EAM)'!U34</f>
        <v>121.35049744947895</v>
      </c>
      <c r="V13" s="5">
        <f>'Raw Data (EAM)'!V13/'1 minus TOT (EAM)'!V34</f>
        <v>94.441814367489044</v>
      </c>
      <c r="W13" s="5">
        <f>'Raw Data (EAM)'!W13/'1 minus TOT (EAM)'!W34</f>
        <v>46.760562434690328</v>
      </c>
      <c r="X13" s="5">
        <f>'Raw Data (EAM)'!X13/'1 minus TOT (EAM)'!X34</f>
        <v>27.101309568929405</v>
      </c>
      <c r="Y13" s="5">
        <f>'Raw Data (EAM)'!Y13/'1 minus TOT (EAM)'!Y34</f>
        <v>3.8349905165202522</v>
      </c>
      <c r="Z13" s="5">
        <f>'Raw Data (EAM)'!Z13/'1 minus TOT (EAM)'!Z34</f>
        <v>2.8864647577985072</v>
      </c>
      <c r="AA13" s="5">
        <f>'Raw Data (EAM)'!AA13/'1 minus TOT (EAM)'!AA34</f>
        <v>0</v>
      </c>
      <c r="AB13" s="5">
        <f>'Raw Data (EAM)'!AB13/'1 minus TOT (EAM)'!AB34</f>
        <v>0</v>
      </c>
      <c r="AC13" s="5"/>
    </row>
    <row r="14" spans="1:29" s="6" customFormat="1">
      <c r="A14" s="4">
        <v>1932</v>
      </c>
      <c r="B14" s="5">
        <f t="shared" si="0"/>
        <v>883.37582446886142</v>
      </c>
      <c r="C14" s="5">
        <f>'Raw Data (EAM)'!C14/'1 minus TOT (EAM)'!C35</f>
        <v>5.3147563062748127</v>
      </c>
      <c r="D14" s="5">
        <f>'Raw Data (EAM)'!D14/'1 minus TOT (EAM)'!D35</f>
        <v>9.0704127767023586</v>
      </c>
      <c r="E14" s="5">
        <f>'Raw Data (EAM)'!E14/'1 minus TOT (EAM)'!E35</f>
        <v>17.069437436453192</v>
      </c>
      <c r="F14" s="5">
        <f>'Raw Data (EAM)'!F14/'1 minus TOT (EAM)'!F35</f>
        <v>11.032105592421024</v>
      </c>
      <c r="G14" s="5">
        <f>'Raw Data (EAM)'!G14/'1 minus TOT (EAM)'!G35</f>
        <v>9.0226990045192768</v>
      </c>
      <c r="H14" s="5">
        <f>'Raw Data (EAM)'!H14/('1 minus TOT (EAM)'!C35+'1 minus TOT (EAM)'!D35+'1 minus TOT (EAM)'!E35+'1 minus TOT (EAM)'!F35+'1 minus TOT (EAM)'!G35)</f>
        <v>10.358442535449797</v>
      </c>
      <c r="I14" s="5">
        <f>'Raw Data (EAM)'!I14/'1 minus TOT (EAM)'!I35</f>
        <v>14.024455296719053</v>
      </c>
      <c r="J14" s="5">
        <f>'Raw Data (EAM)'!J14/'1 minus TOT (EAM)'!J35</f>
        <v>4.0059424584379686</v>
      </c>
      <c r="K14" s="5">
        <f>'Raw Data (EAM)'!K14/'1 minus TOT (EAM)'!K35</f>
        <v>3.0067095534240265</v>
      </c>
      <c r="L14" s="5">
        <f>'Raw Data (EAM)'!L14/'1 minus TOT (EAM)'!L35</f>
        <v>9.0263161688264155</v>
      </c>
      <c r="M14" s="5">
        <f>'Raw Data (EAM)'!M14/'1 minus TOT (EAM)'!M35</f>
        <v>9.0292230229052333</v>
      </c>
      <c r="N14" s="5">
        <f>'Raw Data (EAM)'!N14/'1 minus TOT (EAM)'!N35</f>
        <v>13.05016823054088</v>
      </c>
      <c r="O14" s="5">
        <f>'Raw Data (EAM)'!O14/'1 minus TOT (EAM)'!O35</f>
        <v>33.167433171126561</v>
      </c>
      <c r="P14" s="5">
        <f>'Raw Data (EAM)'!P14/'1 minus TOT (EAM)'!P35</f>
        <v>58.419940524901129</v>
      </c>
      <c r="Q14" s="5">
        <f>'Raw Data (EAM)'!Q14/'1 minus TOT (EAM)'!Q35</f>
        <v>79.795769193858263</v>
      </c>
      <c r="R14" s="5">
        <f>'Raw Data (EAM)'!R14/'1 minus TOT (EAM)'!R35</f>
        <v>119.66832165742154</v>
      </c>
      <c r="S14" s="5">
        <f>'Raw Data (EAM)'!S14/'1 minus TOT (EAM)'!S35</f>
        <v>115.39801667164369</v>
      </c>
      <c r="T14" s="5">
        <f>'Raw Data (EAM)'!T14/'1 minus TOT (EAM)'!T35</f>
        <v>137.15841952677758</v>
      </c>
      <c r="U14" s="5">
        <f>'Raw Data (EAM)'!U14/'1 minus TOT (EAM)'!U35</f>
        <v>108.72853761678373</v>
      </c>
      <c r="V14" s="5">
        <f>'Raw Data (EAM)'!V14/'1 minus TOT (EAM)'!V35</f>
        <v>88.044192225297479</v>
      </c>
      <c r="W14" s="5">
        <f>'Raw Data (EAM)'!W14/'1 minus TOT (EAM)'!W35</f>
        <v>54.733457094753348</v>
      </c>
      <c r="X14" s="5">
        <f>'Raw Data (EAM)'!X14/'1 minus TOT (EAM)'!X35</f>
        <v>18.935460311358831</v>
      </c>
      <c r="Y14" s="5">
        <f>'Raw Data (EAM)'!Y14/'1 minus TOT (EAM)'!Y35</f>
        <v>3.8687192760148466</v>
      </c>
      <c r="Z14" s="5">
        <f>'Raw Data (EAM)'!Z14/'1 minus TOT (EAM)'!Z35</f>
        <v>2.9562999326210413</v>
      </c>
      <c r="AA14" s="5">
        <f>'Raw Data (EAM)'!AA14/'1 minus TOT (EAM)'!AA35</f>
        <v>0</v>
      </c>
      <c r="AB14" s="5">
        <f>'Raw Data (EAM)'!AB14/'1 minus TOT (EAM)'!AB35</f>
        <v>0</v>
      </c>
      <c r="AC14" s="5"/>
    </row>
    <row r="15" spans="1:29" s="6" customFormat="1">
      <c r="A15" s="4">
        <v>1933</v>
      </c>
      <c r="B15" s="5">
        <f t="shared" si="0"/>
        <v>969.35579878139629</v>
      </c>
      <c r="C15" s="5">
        <f>'Raw Data (EAM)'!C15/'1 minus TOT (EAM)'!C36</f>
        <v>11.651300984189227</v>
      </c>
      <c r="D15" s="5">
        <f>'Raw Data (EAM)'!D15/'1 minus TOT (EAM)'!D36</f>
        <v>15.118239256312696</v>
      </c>
      <c r="E15" s="5">
        <f>'Raw Data (EAM)'!E15/'1 minus TOT (EAM)'!E36</f>
        <v>17.069620465141284</v>
      </c>
      <c r="F15" s="5">
        <f>'Raw Data (EAM)'!F15/'1 minus TOT (EAM)'!F36</f>
        <v>17.051807740433695</v>
      </c>
      <c r="G15" s="5">
        <f>'Raw Data (EAM)'!G15/'1 minus TOT (EAM)'!G36</f>
        <v>12.028895856666587</v>
      </c>
      <c r="H15" s="5">
        <f>'Raw Data (EAM)'!H15/('1 minus TOT (EAM)'!C36+'1 minus TOT (EAM)'!D36+'1 minus TOT (EAM)'!E36+'1 minus TOT (EAM)'!F36+'1 minus TOT (EAM)'!G36)</f>
        <v>14.614065266277375</v>
      </c>
      <c r="I15" s="5">
        <f>'Raw Data (EAM)'!I15/'1 minus TOT (EAM)'!I36</f>
        <v>12.020563009548374</v>
      </c>
      <c r="J15" s="5">
        <f>'Raw Data (EAM)'!J15/'1 minus TOT (EAM)'!J36</f>
        <v>3.0043427801922884</v>
      </c>
      <c r="K15" s="5">
        <f>'Raw Data (EAM)'!K15/'1 minus TOT (EAM)'!K36</f>
        <v>4.008486764934009</v>
      </c>
      <c r="L15" s="5">
        <f>'Raw Data (EAM)'!L15/'1 minus TOT (EAM)'!L36</f>
        <v>10.028728452628098</v>
      </c>
      <c r="M15" s="5">
        <f>'Raw Data (EAM)'!M15/'1 minus TOT (EAM)'!M36</f>
        <v>9.0287880744934359</v>
      </c>
      <c r="N15" s="5">
        <f>'Raw Data (EAM)'!N15/'1 minus TOT (EAM)'!N36</f>
        <v>17.064805858292139</v>
      </c>
      <c r="O15" s="5">
        <f>'Raw Data (EAM)'!O15/'1 minus TOT (EAM)'!O36</f>
        <v>26.129107589531355</v>
      </c>
      <c r="P15" s="5">
        <f>'Raw Data (EAM)'!P15/'1 minus TOT (EAM)'!P36</f>
        <v>56.401705614568641</v>
      </c>
      <c r="Q15" s="5">
        <f>'Raw Data (EAM)'!Q15/'1 minus TOT (EAM)'!Q36</f>
        <v>90.911099755945159</v>
      </c>
      <c r="R15" s="5">
        <f>'Raw Data (EAM)'!R15/'1 minus TOT (EAM)'!R36</f>
        <v>112.56162269078931</v>
      </c>
      <c r="S15" s="5">
        <f>'Raw Data (EAM)'!S15/'1 minus TOT (EAM)'!S36</f>
        <v>136.79112911250371</v>
      </c>
      <c r="T15" s="5">
        <f>'Raw Data (EAM)'!T15/'1 minus TOT (EAM)'!T36</f>
        <v>162.98914585105268</v>
      </c>
      <c r="U15" s="5">
        <f>'Raw Data (EAM)'!U15/'1 minus TOT (EAM)'!U36</f>
        <v>127.52231911171681</v>
      </c>
      <c r="V15" s="5">
        <f>'Raw Data (EAM)'!V15/'1 minus TOT (EAM)'!V36</f>
        <v>93.332459536960783</v>
      </c>
      <c r="W15" s="5">
        <f>'Raw Data (EAM)'!W15/'1 minus TOT (EAM)'!W36</f>
        <v>46.815156370088282</v>
      </c>
      <c r="X15" s="5">
        <f>'Raw Data (EAM)'!X15/'1 minus TOT (EAM)'!X36</f>
        <v>31.768562474268382</v>
      </c>
      <c r="Y15" s="5">
        <f>'Raw Data (EAM)'!Y15/'1 minus TOT (EAM)'!Y36</f>
        <v>11.495648857608433</v>
      </c>
      <c r="Z15" s="5">
        <f>'Raw Data (EAM)'!Z15/'1 minus TOT (EAM)'!Z36</f>
        <v>2.8680616099970941</v>
      </c>
      <c r="AA15" s="5">
        <f>'Raw Data (EAM)'!AA15/'1 minus TOT (EAM)'!AA36</f>
        <v>0</v>
      </c>
      <c r="AB15" s="5">
        <f>'Raw Data (EAM)'!AB15/'1 minus TOT (EAM)'!AB36</f>
        <v>0</v>
      </c>
      <c r="AC15" s="5"/>
    </row>
    <row r="16" spans="1:29" s="7" customFormat="1">
      <c r="A16" s="4">
        <v>1934</v>
      </c>
      <c r="B16" s="5">
        <f t="shared" si="0"/>
        <v>1069.7512532133128</v>
      </c>
      <c r="C16" s="5">
        <f>'Raw Data (EAM)'!C16/'1 minus TOT (EAM)'!C37</f>
        <v>8.5174314752490101</v>
      </c>
      <c r="D16" s="5">
        <f>'Raw Data (EAM)'!D16/'1 minus TOT (EAM)'!D37</f>
        <v>16.132515860497072</v>
      </c>
      <c r="E16" s="5">
        <f>'Raw Data (EAM)'!E16/'1 minus TOT (EAM)'!E37</f>
        <v>10.042981844468896</v>
      </c>
      <c r="F16" s="5">
        <f>'Raw Data (EAM)'!F16/'1 minus TOT (EAM)'!F37</f>
        <v>22.06866238736481</v>
      </c>
      <c r="G16" s="5">
        <f>'Raw Data (EAM)'!G16/'1 minus TOT (EAM)'!G37</f>
        <v>9.0223420788589976</v>
      </c>
      <c r="H16" s="5">
        <f>'Raw Data (EAM)'!H16/('1 minus TOT (EAM)'!C37+'1 minus TOT (EAM)'!D37+'1 minus TOT (EAM)'!E37+'1 minus TOT (EAM)'!F37+'1 minus TOT (EAM)'!G37)</f>
        <v>13.208244670936683</v>
      </c>
      <c r="I16" s="5">
        <f>'Raw Data (EAM)'!I16/'1 minus TOT (EAM)'!I37</f>
        <v>11.01958106706306</v>
      </c>
      <c r="J16" s="5">
        <f>'Raw Data (EAM)'!J16/'1 minus TOT (EAM)'!J37</f>
        <v>4.0059744347627539</v>
      </c>
      <c r="K16" s="5">
        <f>'Raw Data (EAM)'!K16/'1 minus TOT (EAM)'!K37</f>
        <v>6.0130878944541228</v>
      </c>
      <c r="L16" s="5">
        <f>'Raw Data (EAM)'!L16/'1 minus TOT (EAM)'!L37</f>
        <v>7.0208105017660287</v>
      </c>
      <c r="M16" s="5">
        <f>'Raw Data (EAM)'!M16/'1 minus TOT (EAM)'!M37</f>
        <v>10.032165839512542</v>
      </c>
      <c r="N16" s="5">
        <f>'Raw Data (EAM)'!N16/'1 minus TOT (EAM)'!N37</f>
        <v>21.080770946900561</v>
      </c>
      <c r="O16" s="5">
        <f>'Raw Data (EAM)'!O16/'1 minus TOT (EAM)'!O37</f>
        <v>27.135371157908612</v>
      </c>
      <c r="P16" s="5">
        <f>'Raw Data (EAM)'!P16/'1 minus TOT (EAM)'!P37</f>
        <v>71.517036491933936</v>
      </c>
      <c r="Q16" s="5">
        <f>'Raw Data (EAM)'!Q16/'1 minus TOT (EAM)'!Q37</f>
        <v>108.11476615963448</v>
      </c>
      <c r="R16" s="5">
        <f>'Raw Data (EAM)'!R16/'1 minus TOT (EAM)'!R37</f>
        <v>145.10279052654258</v>
      </c>
      <c r="S16" s="5">
        <f>'Raw Data (EAM)'!S16/'1 minus TOT (EAM)'!S37</f>
        <v>159.33711448056479</v>
      </c>
      <c r="T16" s="5">
        <f>'Raw Data (EAM)'!T16/'1 minus TOT (EAM)'!T37</f>
        <v>154.82707639285721</v>
      </c>
      <c r="U16" s="5">
        <f>'Raw Data (EAM)'!U16/'1 minus TOT (EAM)'!U37</f>
        <v>136.02178510431889</v>
      </c>
      <c r="V16" s="5">
        <f>'Raw Data (EAM)'!V16/'1 minus TOT (EAM)'!V37</f>
        <v>91.188196295154555</v>
      </c>
      <c r="W16" s="5">
        <f>'Raw Data (EAM)'!W16/'1 minus TOT (EAM)'!W37</f>
        <v>73.938704935559159</v>
      </c>
      <c r="X16" s="5">
        <f>'Raw Data (EAM)'!X16/'1 minus TOT (EAM)'!X37</f>
        <v>23.554107163238847</v>
      </c>
      <c r="Y16" s="5">
        <f>'Raw Data (EAM)'!Y16/'1 minus TOT (EAM)'!Y37</f>
        <v>5.1092518361087951</v>
      </c>
      <c r="Z16" s="5">
        <f>'Raw Data (EAM)'!Z16/'1 minus TOT (EAM)'!Z37</f>
        <v>0</v>
      </c>
      <c r="AA16" s="5">
        <f>'Raw Data (EAM)'!AA16/'1 minus TOT (EAM)'!AA37</f>
        <v>0</v>
      </c>
      <c r="AB16" s="5">
        <f>'Raw Data (EAM)'!AB16/'1 minus TOT (EAM)'!AB37</f>
        <v>1.5244173140954496</v>
      </c>
      <c r="AC16" s="5"/>
    </row>
    <row r="17" spans="1:29" s="6" customFormat="1">
      <c r="A17" s="4">
        <v>1935</v>
      </c>
      <c r="B17" s="5">
        <f t="shared" si="0"/>
        <v>1113.4581235995288</v>
      </c>
      <c r="C17" s="5">
        <f>'Raw Data (EAM)'!C17/'1 minus TOT (EAM)'!C38</f>
        <v>6.379207484606046</v>
      </c>
      <c r="D17" s="5">
        <f>'Raw Data (EAM)'!D17/'1 minus TOT (EAM)'!D38</f>
        <v>12.087152497517263</v>
      </c>
      <c r="E17" s="5">
        <f>'Raw Data (EAM)'!E17/'1 minus TOT (EAM)'!E38</f>
        <v>17.067111002125017</v>
      </c>
      <c r="F17" s="5">
        <f>'Raw Data (EAM)'!F17/'1 minus TOT (EAM)'!F38</f>
        <v>15.043071924951075</v>
      </c>
      <c r="G17" s="5">
        <f>'Raw Data (EAM)'!G17/'1 minus TOT (EAM)'!G38</f>
        <v>11.025720658911885</v>
      </c>
      <c r="H17" s="5">
        <f>'Raw Data (EAM)'!H17/('1 minus TOT (EAM)'!C38+'1 minus TOT (EAM)'!D38+'1 minus TOT (EAM)'!E38+'1 minus TOT (EAM)'!F38+'1 minus TOT (EAM)'!G38)</f>
        <v>12.387755877734477</v>
      </c>
      <c r="I17" s="5">
        <f>'Raw Data (EAM)'!I17/'1 minus TOT (EAM)'!I38</f>
        <v>14.024883677835616</v>
      </c>
      <c r="J17" s="5">
        <f>'Raw Data (EAM)'!J17/'1 minus TOT (EAM)'!J38</f>
        <v>5.007800980236234</v>
      </c>
      <c r="K17" s="5">
        <f>'Raw Data (EAM)'!K17/'1 minus TOT (EAM)'!K38</f>
        <v>8.0176973342844349</v>
      </c>
      <c r="L17" s="5">
        <f>'Raw Data (EAM)'!L17/'1 minus TOT (EAM)'!L38</f>
        <v>8.0239911658606413</v>
      </c>
      <c r="M17" s="5">
        <f>'Raw Data (EAM)'!M17/'1 minus TOT (EAM)'!M38</f>
        <v>9.0299753977173083</v>
      </c>
      <c r="N17" s="5">
        <f>'Raw Data (EAM)'!N17/'1 minus TOT (EAM)'!N38</f>
        <v>17.065969768207523</v>
      </c>
      <c r="O17" s="5">
        <f>'Raw Data (EAM)'!O17/'1 minus TOT (EAM)'!O38</f>
        <v>41.209417339290859</v>
      </c>
      <c r="P17" s="5">
        <f>'Raw Data (EAM)'!P17/'1 minus TOT (EAM)'!P38</f>
        <v>65.477946816728959</v>
      </c>
      <c r="Q17" s="5">
        <f>'Raw Data (EAM)'!Q17/'1 minus TOT (EAM)'!Q38</f>
        <v>100.03380165253149</v>
      </c>
      <c r="R17" s="5">
        <f>'Raw Data (EAM)'!R17/'1 minus TOT (EAM)'!R38</f>
        <v>137.97449216601342</v>
      </c>
      <c r="S17" s="5">
        <f>'Raw Data (EAM)'!S17/'1 minus TOT (EAM)'!S38</f>
        <v>159.36320961656577</v>
      </c>
      <c r="T17" s="5">
        <f>'Raw Data (EAM)'!T17/'1 minus TOT (EAM)'!T38</f>
        <v>162.97295546724411</v>
      </c>
      <c r="U17" s="5">
        <f>'Raw Data (EAM)'!U17/'1 minus TOT (EAM)'!U38</f>
        <v>187.45917284245758</v>
      </c>
      <c r="V17" s="5">
        <f>'Raw Data (EAM)'!V17/'1 minus TOT (EAM)'!V38</f>
        <v>97.393092623248677</v>
      </c>
      <c r="W17" s="5">
        <f>'Raw Data (EAM)'!W17/'1 minus TOT (EAM)'!W38</f>
        <v>60.524461861504427</v>
      </c>
      <c r="X17" s="5">
        <f>'Raw Data (EAM)'!X17/'1 minus TOT (EAM)'!X38</f>
        <v>11.746668767766401</v>
      </c>
      <c r="Y17" s="5">
        <f>'Raw Data (EAM)'!Y17/'1 minus TOT (EAM)'!Y38</f>
        <v>12.801222361093844</v>
      </c>
      <c r="Z17" s="5">
        <f>'Raw Data (EAM)'!Z17/'1 minus TOT (EAM)'!Z38</f>
        <v>1.4600692041522492</v>
      </c>
      <c r="AA17" s="5">
        <f>'Raw Data (EAM)'!AA17/'1 minus TOT (EAM)'!AA38</f>
        <v>1.4835386790547362</v>
      </c>
      <c r="AB17" s="5">
        <f>'Raw Data (EAM)'!AB17/'1 minus TOT (EAM)'!AB38</f>
        <v>0</v>
      </c>
      <c r="AC17" s="5">
        <v>1</v>
      </c>
    </row>
    <row r="18" spans="1:29" s="6" customFormat="1">
      <c r="A18" s="4">
        <v>1936</v>
      </c>
      <c r="B18" s="5">
        <f t="shared" si="0"/>
        <v>1196.4926121775086</v>
      </c>
      <c r="C18" s="5">
        <f>'Raw Data (EAM)'!C18/'1 minus TOT (EAM)'!C39</f>
        <v>5.3222480268726651</v>
      </c>
      <c r="D18" s="5">
        <f>'Raw Data (EAM)'!D18/'1 minus TOT (EAM)'!D39</f>
        <v>10.07649116772275</v>
      </c>
      <c r="E18" s="5">
        <f>'Raw Data (EAM)'!E18/'1 minus TOT (EAM)'!E39</f>
        <v>10.039004341638327</v>
      </c>
      <c r="F18" s="5">
        <f>'Raw Data (EAM)'!F18/'1 minus TOT (EAM)'!F39</f>
        <v>10.026448291835393</v>
      </c>
      <c r="G18" s="5">
        <f>'Raw Data (EAM)'!G18/'1 minus TOT (EAM)'!G39</f>
        <v>8.0176203510582553</v>
      </c>
      <c r="H18" s="5">
        <f>'Raw Data (EAM)'!H18/('1 minus TOT (EAM)'!C39+'1 minus TOT (EAM)'!D39+'1 minus TOT (EAM)'!E39+'1 minus TOT (EAM)'!F39+'1 minus TOT (EAM)'!G39)</f>
        <v>8.7342617440599941</v>
      </c>
      <c r="I18" s="5">
        <f>'Raw Data (EAM)'!I18/'1 minus TOT (EAM)'!I39</f>
        <v>17.029460954157784</v>
      </c>
      <c r="J18" s="5">
        <f>'Raw Data (EAM)'!J18/'1 minus TOT (EAM)'!J39</f>
        <v>6.0091263175165786</v>
      </c>
      <c r="K18" s="5">
        <f>'Raw Data (EAM)'!K18/'1 minus TOT (EAM)'!K39</f>
        <v>8.0183242698225179</v>
      </c>
      <c r="L18" s="5">
        <f>'Raw Data (EAM)'!L18/'1 minus TOT (EAM)'!L39</f>
        <v>10.030467616419434</v>
      </c>
      <c r="M18" s="5">
        <f>'Raw Data (EAM)'!M18/'1 minus TOT (EAM)'!M39</f>
        <v>17.056380093452361</v>
      </c>
      <c r="N18" s="5">
        <f>'Raw Data (EAM)'!N18/'1 minus TOT (EAM)'!N39</f>
        <v>15.058874854407691</v>
      </c>
      <c r="O18" s="5">
        <f>'Raw Data (EAM)'!O18/'1 minus TOT (EAM)'!O39</f>
        <v>20.105885457184062</v>
      </c>
      <c r="P18" s="5">
        <f>'Raw Data (EAM)'!P18/'1 minus TOT (EAM)'!P39</f>
        <v>75.581875093909076</v>
      </c>
      <c r="Q18" s="5">
        <f>'Raw Data (EAM)'!Q18/'1 minus TOT (EAM)'!Q39</f>
        <v>123.32703523168905</v>
      </c>
      <c r="R18" s="5">
        <f>'Raw Data (EAM)'!R18/'1 minus TOT (EAM)'!R39</f>
        <v>155.35025565273648</v>
      </c>
      <c r="S18" s="5">
        <f>'Raw Data (EAM)'!S18/'1 minus TOT (EAM)'!S39</f>
        <v>187.12519185575837</v>
      </c>
      <c r="T18" s="5">
        <f>'Raw Data (EAM)'!T18/'1 minus TOT (EAM)'!T39</f>
        <v>176.67197883174444</v>
      </c>
      <c r="U18" s="5">
        <f>'Raw Data (EAM)'!U18/'1 minus TOT (EAM)'!U39</f>
        <v>146.9372343243179</v>
      </c>
      <c r="V18" s="5">
        <f>'Raw Data (EAM)'!V18/'1 minus TOT (EAM)'!V39</f>
        <v>113.69816629158561</v>
      </c>
      <c r="W18" s="5">
        <f>'Raw Data (EAM)'!W18/'1 minus TOT (EAM)'!W39</f>
        <v>71.210994800555724</v>
      </c>
      <c r="X18" s="5">
        <f>'Raw Data (EAM)'!X18/'1 minus TOT (EAM)'!X39</f>
        <v>29.749510526774806</v>
      </c>
      <c r="Y18" s="5">
        <f>'Raw Data (EAM)'!Y18/'1 minus TOT (EAM)'!Y39</f>
        <v>11.759786615440527</v>
      </c>
      <c r="Z18" s="5">
        <f>'Raw Data (EAM)'!Z18/'1 minus TOT (EAM)'!Z39</f>
        <v>3.0378016459757293</v>
      </c>
      <c r="AA18" s="5">
        <f>'Raw Data (EAM)'!AA18/'1 minus TOT (EAM)'!AA39</f>
        <v>0</v>
      </c>
      <c r="AB18" s="5">
        <f>'Raw Data (EAM)'!AB18/'1 minus TOT (EAM)'!AB39</f>
        <v>0</v>
      </c>
      <c r="AC18" s="5">
        <v>1</v>
      </c>
    </row>
    <row r="19" spans="1:29" s="6" customFormat="1">
      <c r="A19" s="4">
        <v>1937</v>
      </c>
      <c r="B19" s="5">
        <f t="shared" si="0"/>
        <v>1223.0399961037028</v>
      </c>
      <c r="C19" s="5">
        <f>'Raw Data (EAM)'!C19/'1 minus TOT (EAM)'!C40</f>
        <v>9.5700457501810963</v>
      </c>
      <c r="D19" s="5">
        <f>'Raw Data (EAM)'!D19/'1 minus TOT (EAM)'!D40</f>
        <v>15.104809144743513</v>
      </c>
      <c r="E19" s="5">
        <f>'Raw Data (EAM)'!E19/'1 minus TOT (EAM)'!E40</f>
        <v>17.064102891857679</v>
      </c>
      <c r="F19" s="5">
        <f>'Raw Data (EAM)'!F19/'1 minus TOT (EAM)'!F40</f>
        <v>10.025240606284701</v>
      </c>
      <c r="G19" s="5">
        <f>'Raw Data (EAM)'!G19/'1 minus TOT (EAM)'!G40</f>
        <v>12.024944164321631</v>
      </c>
      <c r="H19" s="5">
        <f>'Raw Data (EAM)'!H19/('1 minus TOT (EAM)'!C40+'1 minus TOT (EAM)'!D40+'1 minus TOT (EAM)'!E40+'1 minus TOT (EAM)'!F40+'1 minus TOT (EAM)'!G40)</f>
        <v>12.791496595727851</v>
      </c>
      <c r="I19" s="5">
        <f>'Raw Data (EAM)'!I19/'1 minus TOT (EAM)'!I40</f>
        <v>23.036478890311624</v>
      </c>
      <c r="J19" s="5">
        <f>'Raw Data (EAM)'!J19/'1 minus TOT (EAM)'!J40</f>
        <v>3.0042068893446743</v>
      </c>
      <c r="K19" s="5">
        <f>'Raw Data (EAM)'!K19/'1 minus TOT (EAM)'!K40</f>
        <v>5.0110159394232259</v>
      </c>
      <c r="L19" s="5">
        <f>'Raw Data (EAM)'!L19/'1 minus TOT (EAM)'!L40</f>
        <v>9.0259363758864382</v>
      </c>
      <c r="M19" s="5">
        <f>'Raw Data (EAM)'!M19/'1 minus TOT (EAM)'!M40</f>
        <v>17.054112827967952</v>
      </c>
      <c r="N19" s="5">
        <f>'Raw Data (EAM)'!N19/'1 minus TOT (EAM)'!N40</f>
        <v>19.072975642428268</v>
      </c>
      <c r="O19" s="5">
        <f>'Raw Data (EAM)'!O19/'1 minus TOT (EAM)'!O40</f>
        <v>29.147541306494997</v>
      </c>
      <c r="P19" s="5">
        <f>'Raw Data (EAM)'!P19/'1 minus TOT (EAM)'!P40</f>
        <v>77.567000145934202</v>
      </c>
      <c r="Q19" s="5">
        <f>'Raw Data (EAM)'!Q19/'1 minus TOT (EAM)'!Q40</f>
        <v>117.2324762604798</v>
      </c>
      <c r="R19" s="5">
        <f>'Raw Data (EAM)'!R19/'1 minus TOT (EAM)'!R40</f>
        <v>156.33059538779625</v>
      </c>
      <c r="S19" s="5">
        <f>'Raw Data (EAM)'!S19/'1 minus TOT (EAM)'!S40</f>
        <v>185.00800468091049</v>
      </c>
      <c r="T19" s="5">
        <f>'Raw Data (EAM)'!T19/'1 minus TOT (EAM)'!T40</f>
        <v>197.24462806524005</v>
      </c>
      <c r="U19" s="5">
        <f>'Raw Data (EAM)'!U19/'1 minus TOT (EAM)'!U40</f>
        <v>167.76726869977628</v>
      </c>
      <c r="V19" s="5">
        <f>'Raw Data (EAM)'!V19/'1 minus TOT (EAM)'!V40</f>
        <v>109.11854846236858</v>
      </c>
      <c r="W19" s="5">
        <f>'Raw Data (EAM)'!W19/'1 minus TOT (EAM)'!W40</f>
        <v>58.498835856682362</v>
      </c>
      <c r="X19" s="5">
        <f>'Raw Data (EAM)'!X19/'1 minus TOT (EAM)'!X40</f>
        <v>21.309542823110643</v>
      </c>
      <c r="Y19" s="5">
        <f>'Raw Data (EAM)'!Y19/'1 minus TOT (EAM)'!Y40</f>
        <v>10.304598022931014</v>
      </c>
      <c r="Z19" s="5">
        <f>'Raw Data (EAM)'!Z19/'1 minus TOT (EAM)'!Z40</f>
        <v>2.9322365844104974</v>
      </c>
      <c r="AA19" s="5">
        <f>'Raw Data (EAM)'!AA19/'1 minus TOT (EAM)'!AA40</f>
        <v>1.5824966464777854</v>
      </c>
      <c r="AB19" s="5">
        <f>'Raw Data (EAM)'!AB19/'1 minus TOT (EAM)'!AB40</f>
        <v>0</v>
      </c>
      <c r="AC19" s="5"/>
    </row>
    <row r="20" spans="1:29" s="7" customFormat="1">
      <c r="A20" s="4">
        <v>1938</v>
      </c>
      <c r="B20" s="5">
        <f t="shared" si="0"/>
        <v>1339.3955653572125</v>
      </c>
      <c r="C20" s="5">
        <f>'Raw Data (EAM)'!C20/'1 minus TOT (EAM)'!C41</f>
        <v>4.2488530973101186</v>
      </c>
      <c r="D20" s="5">
        <f>'Raw Data (EAM)'!D20/'1 minus TOT (EAM)'!D41</f>
        <v>15.099305465297043</v>
      </c>
      <c r="E20" s="5">
        <f>'Raw Data (EAM)'!E20/'1 minus TOT (EAM)'!E41</f>
        <v>13.043864466898246</v>
      </c>
      <c r="F20" s="5">
        <f>'Raw Data (EAM)'!F20/'1 minus TOT (EAM)'!F41</f>
        <v>8.0193408665027359</v>
      </c>
      <c r="G20" s="5">
        <f>'Raw Data (EAM)'!G20/'1 minus TOT (EAM)'!G41</f>
        <v>10.017895455123988</v>
      </c>
      <c r="H20" s="5">
        <f>'Raw Data (EAM)'!H20/('1 minus TOT (EAM)'!C41+'1 minus TOT (EAM)'!D41+'1 minus TOT (EAM)'!E41+'1 minus TOT (EAM)'!F41+'1 minus TOT (EAM)'!G41)</f>
        <v>10.14756027712358</v>
      </c>
      <c r="I20" s="5">
        <f>'Raw Data (EAM)'!I20/'1 minus TOT (EAM)'!I41</f>
        <v>26.036216813192731</v>
      </c>
      <c r="J20" s="5">
        <f>'Raw Data (EAM)'!J20/'1 minus TOT (EAM)'!J41</f>
        <v>6.0072469544509266</v>
      </c>
      <c r="K20" s="5">
        <f>'Raw Data (EAM)'!K20/'1 minus TOT (EAM)'!K41</f>
        <v>8.0150406485795269</v>
      </c>
      <c r="L20" s="5">
        <f>'Raw Data (EAM)'!L20/'1 minus TOT (EAM)'!L41</f>
        <v>14.034011149833823</v>
      </c>
      <c r="M20" s="5">
        <f>'Raw Data (EAM)'!M20/'1 minus TOT (EAM)'!M41</f>
        <v>11.029810778514886</v>
      </c>
      <c r="N20" s="5">
        <f>'Raw Data (EAM)'!N20/'1 minus TOT (EAM)'!N41</f>
        <v>25.083033720969539</v>
      </c>
      <c r="O20" s="5">
        <f>'Raw Data (EAM)'!O20/'1 minus TOT (EAM)'!O41</f>
        <v>51.226812706510437</v>
      </c>
      <c r="P20" s="5">
        <f>'Raw Data (EAM)'!P20/'1 minus TOT (EAM)'!P41</f>
        <v>70.456695295811201</v>
      </c>
      <c r="Q20" s="5">
        <f>'Raw Data (EAM)'!Q20/'1 minus TOT (EAM)'!Q41</f>
        <v>136.29176757127919</v>
      </c>
      <c r="R20" s="5">
        <f>'Raw Data (EAM)'!R20/'1 minus TOT (EAM)'!R41</f>
        <v>163.25598402602472</v>
      </c>
      <c r="S20" s="5">
        <f>'Raw Data (EAM)'!S20/'1 minus TOT (EAM)'!S41</f>
        <v>191.85177159925894</v>
      </c>
      <c r="T20" s="5">
        <f>'Raw Data (EAM)'!T20/'1 minus TOT (EAM)'!T41</f>
        <v>204.04938103224268</v>
      </c>
      <c r="U20" s="5">
        <f>'Raw Data (EAM)'!U20/'1 minus TOT (EAM)'!U41</f>
        <v>183.10574871249889</v>
      </c>
      <c r="V20" s="5">
        <f>'Raw Data (EAM)'!V20/'1 minus TOT (EAM)'!V41</f>
        <v>120.67679149448922</v>
      </c>
      <c r="W20" s="5">
        <f>'Raw Data (EAM)'!W20/'1 minus TOT (EAM)'!W41</f>
        <v>75.96509522350793</v>
      </c>
      <c r="X20" s="5">
        <f>'Raw Data (EAM)'!X20/'1 minus TOT (EAM)'!X41</f>
        <v>29.278620453212813</v>
      </c>
      <c r="Y20" s="5">
        <f>'Raw Data (EAM)'!Y20/'1 minus TOT (EAM)'!Y41</f>
        <v>11.42628683271473</v>
      </c>
      <c r="Z20" s="5">
        <f>'Raw Data (EAM)'!Z20/'1 minus TOT (EAM)'!Z41</f>
        <v>0</v>
      </c>
      <c r="AA20" s="5">
        <f>'Raw Data (EAM)'!AA20/'1 minus TOT (EAM)'!AA41</f>
        <v>1.4576900669967958</v>
      </c>
      <c r="AB20" s="5">
        <f>'Raw Data (EAM)'!AB20/'1 minus TOT (EAM)'!AB41</f>
        <v>0</v>
      </c>
      <c r="AC20" s="5">
        <v>1</v>
      </c>
    </row>
    <row r="21" spans="1:29" s="6" customFormat="1">
      <c r="A21" s="4">
        <v>1939</v>
      </c>
      <c r="B21" s="5">
        <f t="shared" si="0"/>
        <v>1303.4699587740104</v>
      </c>
      <c r="C21" s="5">
        <f>'Raw Data (EAM)'!C21/'1 minus TOT (EAM)'!C42</f>
        <v>9.5443309304072432</v>
      </c>
      <c r="D21" s="5">
        <f>'Raw Data (EAM)'!D21/'1 minus TOT (EAM)'!D42</f>
        <v>9.051842391983854</v>
      </c>
      <c r="E21" s="5">
        <f>'Raw Data (EAM)'!E21/'1 minus TOT (EAM)'!E42</f>
        <v>16.047910393488216</v>
      </c>
      <c r="F21" s="5">
        <f>'Raw Data (EAM)'!F21/'1 minus TOT (EAM)'!F42</f>
        <v>16.03491831701005</v>
      </c>
      <c r="G21" s="5">
        <f>'Raw Data (EAM)'!G21/'1 minus TOT (EAM)'!G42</f>
        <v>8.0136326440647672</v>
      </c>
      <c r="H21" s="5">
        <f>'Raw Data (EAM)'!H21/('1 minus TOT (EAM)'!C42+'1 minus TOT (EAM)'!D42+'1 minus TOT (EAM)'!E42+'1 minus TOT (EAM)'!F42+'1 minus TOT (EAM)'!G42)</f>
        <v>11.763807293087504</v>
      </c>
      <c r="I21" s="5">
        <f>'Raw Data (EAM)'!I21/'1 minus TOT (EAM)'!I42</f>
        <v>19.024065239894263</v>
      </c>
      <c r="J21" s="5">
        <f>'Raw Data (EAM)'!J21/'1 minus TOT (EAM)'!J42</f>
        <v>5.0060437942023448</v>
      </c>
      <c r="K21" s="5">
        <f>'Raw Data (EAM)'!K21/'1 minus TOT (EAM)'!K42</f>
        <v>4.0072486410231898</v>
      </c>
      <c r="L21" s="5">
        <f>'Raw Data (EAM)'!L21/'1 minus TOT (EAM)'!L42</f>
        <v>9.0205891672976293</v>
      </c>
      <c r="M21" s="5">
        <f>'Raw Data (EAM)'!M21/'1 minus TOT (EAM)'!M42</f>
        <v>8.0201155106543922</v>
      </c>
      <c r="N21" s="5">
        <f>'Raw Data (EAM)'!N21/'1 minus TOT (EAM)'!N42</f>
        <v>23.07211951306196</v>
      </c>
      <c r="O21" s="5">
        <f>'Raw Data (EAM)'!O21/'1 minus TOT (EAM)'!O42</f>
        <v>28.119562740462342</v>
      </c>
      <c r="P21" s="5">
        <f>'Raw Data (EAM)'!P21/'1 minus TOT (EAM)'!P42</f>
        <v>54.344276242991171</v>
      </c>
      <c r="Q21" s="5">
        <f>'Raw Data (EAM)'!Q21/'1 minus TOT (EAM)'!Q42</f>
        <v>137.3317489945087</v>
      </c>
      <c r="R21" s="5">
        <f>'Raw Data (EAM)'!R21/'1 minus TOT (EAM)'!R42</f>
        <v>156.30835249891945</v>
      </c>
      <c r="S21" s="5">
        <f>'Raw Data (EAM)'!S21/'1 minus TOT (EAM)'!S42</f>
        <v>195.23627722771022</v>
      </c>
      <c r="T21" s="5">
        <f>'Raw Data (EAM)'!T21/'1 minus TOT (EAM)'!T42</f>
        <v>196.99655197012029</v>
      </c>
      <c r="U21" s="5">
        <f>'Raw Data (EAM)'!U21/'1 minus TOT (EAM)'!U42</f>
        <v>185.11345712378974</v>
      </c>
      <c r="V21" s="5">
        <f>'Raw Data (EAM)'!V21/'1 minus TOT (EAM)'!V42</f>
        <v>137.7499526320598</v>
      </c>
      <c r="W21" s="5">
        <f>'Raw Data (EAM)'!W21/'1 minus TOT (EAM)'!W42</f>
        <v>83.050292572020282</v>
      </c>
      <c r="X21" s="5">
        <f>'Raw Data (EAM)'!X21/'1 minus TOT (EAM)'!X42</f>
        <v>36.886910658722741</v>
      </c>
      <c r="Y21" s="5">
        <f>'Raw Data (EAM)'!Y21/'1 minus TOT (EAM)'!Y42</f>
        <v>4.8524098864025156</v>
      </c>
      <c r="Z21" s="5">
        <f>'Raw Data (EAM)'!Z21/'1 minus TOT (EAM)'!Z42</f>
        <v>5.040429302666162</v>
      </c>
      <c r="AA21" s="5">
        <f>'Raw Data (EAM)'!AA21/'1 minus TOT (EAM)'!AA42</f>
        <v>2.5257477644156645</v>
      </c>
      <c r="AB21" s="5">
        <f>'Raw Data (EAM)'!AB21/'1 minus TOT (EAM)'!AB42</f>
        <v>0</v>
      </c>
      <c r="AC21" s="5"/>
    </row>
    <row r="22" spans="1:29" s="6" customFormat="1">
      <c r="A22" s="4">
        <v>1940</v>
      </c>
      <c r="B22" s="5">
        <f t="shared" si="0"/>
        <v>1448.7166030895521</v>
      </c>
      <c r="C22" s="5">
        <f>'Raw Data (EAM)'!C22/'1 minus TOT (EAM)'!C43</f>
        <v>10.627150375343785</v>
      </c>
      <c r="D22" s="5">
        <f>'Raw Data (EAM)'!D22/'1 minus TOT (EAM)'!D43</f>
        <v>7.0379081348021986</v>
      </c>
      <c r="E22" s="5">
        <f>'Raw Data (EAM)'!E22/'1 minus TOT (EAM)'!E43</f>
        <v>20.05680211653155</v>
      </c>
      <c r="F22" s="5">
        <f>'Raw Data (EAM)'!F22/'1 minus TOT (EAM)'!F43</f>
        <v>10.018949071766732</v>
      </c>
      <c r="G22" s="5">
        <f>'Raw Data (EAM)'!G22/'1 minus TOT (EAM)'!G43</f>
        <v>12.018800436814345</v>
      </c>
      <c r="H22" s="5">
        <f>'Raw Data (EAM)'!H22/('1 minus TOT (EAM)'!C43+'1 minus TOT (EAM)'!D43+'1 minus TOT (EAM)'!E43+'1 minus TOT (EAM)'!F43+'1 minus TOT (EAM)'!G43)</f>
        <v>11.969215722731574</v>
      </c>
      <c r="I22" s="5">
        <f>'Raw Data (EAM)'!I22/'1 minus TOT (EAM)'!I43</f>
        <v>21.025559524779304</v>
      </c>
      <c r="J22" s="5">
        <f>'Raw Data (EAM)'!J22/'1 minus TOT (EAM)'!J43</f>
        <v>10.010966748347323</v>
      </c>
      <c r="K22" s="5">
        <f>'Raw Data (EAM)'!K22/'1 minus TOT (EAM)'!K43</f>
        <v>7.0119230802467358</v>
      </c>
      <c r="L22" s="5">
        <f>'Raw Data (EAM)'!L22/'1 minus TOT (EAM)'!L43</f>
        <v>10.022453410467673</v>
      </c>
      <c r="M22" s="5">
        <f>'Raw Data (EAM)'!M22/'1 minus TOT (EAM)'!M43</f>
        <v>13.032295659297626</v>
      </c>
      <c r="N22" s="5">
        <f>'Raw Data (EAM)'!N22/'1 minus TOT (EAM)'!N43</f>
        <v>16.04911904830978</v>
      </c>
      <c r="O22" s="5">
        <f>'Raw Data (EAM)'!O22/'1 minus TOT (EAM)'!O43</f>
        <v>28.115945593520415</v>
      </c>
      <c r="P22" s="5">
        <f>'Raw Data (EAM)'!P22/'1 minus TOT (EAM)'!P43</f>
        <v>81.501784186915799</v>
      </c>
      <c r="Q22" s="5">
        <f>'Raw Data (EAM)'!Q22/'1 minus TOT (EAM)'!Q43</f>
        <v>129.23139791971559</v>
      </c>
      <c r="R22" s="5">
        <f>'Raw Data (EAM)'!R22/'1 minus TOT (EAM)'!R43</f>
        <v>182.71021558468752</v>
      </c>
      <c r="S22" s="5">
        <f>'Raw Data (EAM)'!S22/'1 minus TOT (EAM)'!S43</f>
        <v>247.48555008350289</v>
      </c>
      <c r="T22" s="5">
        <f>'Raw Data (EAM)'!T22/'1 minus TOT (EAM)'!T43</f>
        <v>208.51233518003838</v>
      </c>
      <c r="U22" s="5">
        <f>'Raw Data (EAM)'!U22/'1 minus TOT (EAM)'!U43</f>
        <v>189.31741806964234</v>
      </c>
      <c r="V22" s="5">
        <f>'Raw Data (EAM)'!V22/'1 minus TOT (EAM)'!V43</f>
        <v>147.74312129943323</v>
      </c>
      <c r="W22" s="5">
        <f>'Raw Data (EAM)'!W22/'1 minus TOT (EAM)'!W43</f>
        <v>91.834689563434026</v>
      </c>
      <c r="X22" s="5">
        <f>'Raw Data (EAM)'!X22/'1 minus TOT (EAM)'!X43</f>
        <v>33.586767844718814</v>
      </c>
      <c r="Y22" s="5">
        <f>'Raw Data (EAM)'!Y22/'1 minus TOT (EAM)'!Y43</f>
        <v>18.27674714104193</v>
      </c>
      <c r="Z22" s="5">
        <f>'Raw Data (EAM)'!Z22/'1 minus TOT (EAM)'!Z43</f>
        <v>1.2790974287213575</v>
      </c>
      <c r="AA22" s="5">
        <f>'Raw Data (EAM)'!AA22/'1 minus TOT (EAM)'!AA43</f>
        <v>0</v>
      </c>
      <c r="AB22" s="5">
        <f>'Raw Data (EAM)'!AB22/'1 minus TOT (EAM)'!AB43</f>
        <v>0</v>
      </c>
      <c r="AC22" s="5">
        <v>2</v>
      </c>
    </row>
    <row r="23" spans="1:29" s="6" customFormat="1">
      <c r="A23" s="4">
        <v>1941</v>
      </c>
      <c r="B23" s="5">
        <f t="shared" si="0"/>
        <v>1523.8324888208278</v>
      </c>
      <c r="C23" s="5">
        <f>'Raw Data (EAM)'!C23/'1 minus TOT (EAM)'!C44</f>
        <v>11.65069156224979</v>
      </c>
      <c r="D23" s="5">
        <f>'Raw Data (EAM)'!D23/'1 minus TOT (EAM)'!D44</f>
        <v>17.082316062766651</v>
      </c>
      <c r="E23" s="5">
        <f>'Raw Data (EAM)'!E23/'1 minus TOT (EAM)'!E44</f>
        <v>16.041249299196291</v>
      </c>
      <c r="F23" s="5">
        <f>'Raw Data (EAM)'!F23/'1 minus TOT (EAM)'!F44</f>
        <v>12.021571421185611</v>
      </c>
      <c r="G23" s="5">
        <f>'Raw Data (EAM)'!G23/'1 minus TOT (EAM)'!G44</f>
        <v>10.01394513464926</v>
      </c>
      <c r="H23" s="5">
        <f>'Raw Data (EAM)'!H23/('1 minus TOT (EAM)'!C44+'1 minus TOT (EAM)'!D44+'1 minus TOT (EAM)'!E44+'1 minus TOT (EAM)'!F44+'1 minus TOT (EAM)'!G44)</f>
        <v>13.377729129826033</v>
      </c>
      <c r="I23" s="5">
        <f>'Raw Data (EAM)'!I23/'1 minus TOT (EAM)'!I44</f>
        <v>12.013191288183855</v>
      </c>
      <c r="J23" s="5">
        <f>'Raw Data (EAM)'!J23/'1 minus TOT (EAM)'!J44</f>
        <v>6.006239579714352</v>
      </c>
      <c r="K23" s="5">
        <f>'Raw Data (EAM)'!K23/'1 minus TOT (EAM)'!K44</f>
        <v>7.0122369469104022</v>
      </c>
      <c r="L23" s="5">
        <f>'Raw Data (EAM)'!L23/'1 minus TOT (EAM)'!L44</f>
        <v>6.013712623900302</v>
      </c>
      <c r="M23" s="5">
        <f>'Raw Data (EAM)'!M23/'1 minus TOT (EAM)'!M44</f>
        <v>13.031545498839284</v>
      </c>
      <c r="N23" s="5">
        <f>'Raw Data (EAM)'!N23/'1 minus TOT (EAM)'!N44</f>
        <v>15.04439697069064</v>
      </c>
      <c r="O23" s="5">
        <f>'Raw Data (EAM)'!O23/'1 minus TOT (EAM)'!O44</f>
        <v>32.130484328059552</v>
      </c>
      <c r="P23" s="5">
        <f>'Raw Data (EAM)'!P23/'1 minus TOT (EAM)'!P44</f>
        <v>68.409385881460892</v>
      </c>
      <c r="Q23" s="5">
        <f>'Raw Data (EAM)'!Q23/'1 minus TOT (EAM)'!Q44</f>
        <v>134.24621416712699</v>
      </c>
      <c r="R23" s="5">
        <f>'Raw Data (EAM)'!R23/'1 minus TOT (EAM)'!R44</f>
        <v>207.99039383307408</v>
      </c>
      <c r="S23" s="5">
        <f>'Raw Data (EAM)'!S23/'1 minus TOT (EAM)'!S44</f>
        <v>228.93633424321123</v>
      </c>
      <c r="T23" s="5">
        <f>'Raw Data (EAM)'!T23/'1 minus TOT (EAM)'!T44</f>
        <v>237.12861643807312</v>
      </c>
      <c r="U23" s="5">
        <f>'Raw Data (EAM)'!U23/'1 minus TOT (EAM)'!U44</f>
        <v>218.28079044831605</v>
      </c>
      <c r="V23" s="5">
        <f>'Raw Data (EAM)'!V23/'1 minus TOT (EAM)'!V44</f>
        <v>164.51358058663536</v>
      </c>
      <c r="W23" s="5">
        <f>'Raw Data (EAM)'!W23/'1 minus TOT (EAM)'!W44</f>
        <v>102.27132447305075</v>
      </c>
      <c r="X23" s="5">
        <f>'Raw Data (EAM)'!X23/'1 minus TOT (EAM)'!X44</f>
        <v>41.57943519643333</v>
      </c>
      <c r="Y23" s="5">
        <f>'Raw Data (EAM)'!Y23/'1 minus TOT (EAM)'!Y44</f>
        <v>15.846877187321706</v>
      </c>
      <c r="Z23" s="5">
        <f>'Raw Data (EAM)'!Z23/'1 minus TOT (EAM)'!Z44</f>
        <v>0</v>
      </c>
      <c r="AA23" s="5">
        <f>'Raw Data (EAM)'!AA23/'1 minus TOT (EAM)'!AA44</f>
        <v>0</v>
      </c>
      <c r="AB23" s="5">
        <f>'Raw Data (EAM)'!AB23/'1 minus TOT (EAM)'!AB44</f>
        <v>0</v>
      </c>
      <c r="AC23" s="5">
        <v>1</v>
      </c>
    </row>
    <row r="24" spans="1:29" s="6" customFormat="1">
      <c r="A24" s="4">
        <v>1942</v>
      </c>
      <c r="B24" s="5">
        <f t="shared" si="0"/>
        <v>1449.0339019277121</v>
      </c>
      <c r="C24" s="5">
        <f>'Raw Data (EAM)'!C24/'1 minus TOT (EAM)'!C45</f>
        <v>11.621189359826237</v>
      </c>
      <c r="D24" s="5">
        <f>'Raw Data (EAM)'!D24/'1 minus TOT (EAM)'!D45</f>
        <v>12.047871477801577</v>
      </c>
      <c r="E24" s="5">
        <f>'Raw Data (EAM)'!E24/'1 minus TOT (EAM)'!E45</f>
        <v>12.025379917298864</v>
      </c>
      <c r="F24" s="5">
        <f>'Raw Data (EAM)'!F24/'1 minus TOT (EAM)'!F45</f>
        <v>17.028060903957378</v>
      </c>
      <c r="G24" s="5">
        <f>'Raw Data (EAM)'!G24/'1 minus TOT (EAM)'!G45</f>
        <v>3.003822821359404</v>
      </c>
      <c r="H24" s="5">
        <f>'Raw Data (EAM)'!H24/('1 minus TOT (EAM)'!C45+'1 minus TOT (EAM)'!D45+'1 minus TOT (EAM)'!E45+'1 minus TOT (EAM)'!F45+'1 minus TOT (EAM)'!G45)</f>
        <v>11.139145092025959</v>
      </c>
      <c r="I24" s="5">
        <f>'Raw Data (EAM)'!I24/'1 minus TOT (EAM)'!I45</f>
        <v>15.01499887577206</v>
      </c>
      <c r="J24" s="5">
        <f>'Raw Data (EAM)'!J24/'1 minus TOT (EAM)'!J45</f>
        <v>1.0009591321425526</v>
      </c>
      <c r="K24" s="5">
        <f>'Raw Data (EAM)'!K24/'1 minus TOT (EAM)'!K45</f>
        <v>8.012954195730039</v>
      </c>
      <c r="L24" s="5">
        <f>'Raw Data (EAM)'!L24/'1 minus TOT (EAM)'!L45</f>
        <v>8.0183641445162905</v>
      </c>
      <c r="M24" s="5">
        <f>'Raw Data (EAM)'!M24/'1 minus TOT (EAM)'!M45</f>
        <v>13.029815827991113</v>
      </c>
      <c r="N24" s="5">
        <f>'Raw Data (EAM)'!N24/'1 minus TOT (EAM)'!N45</f>
        <v>17.048498597975076</v>
      </c>
      <c r="O24" s="5">
        <f>'Raw Data (EAM)'!O24/'1 minus TOT (EAM)'!O45</f>
        <v>33.130923467195224</v>
      </c>
      <c r="P24" s="5">
        <f>'Raw Data (EAM)'!P24/'1 minus TOT (EAM)'!P45</f>
        <v>59.345133217858944</v>
      </c>
      <c r="Q24" s="5">
        <f>'Raw Data (EAM)'!Q24/'1 minus TOT (EAM)'!Q45</f>
        <v>139.26480230127055</v>
      </c>
      <c r="R24" s="5">
        <f>'Raw Data (EAM)'!R24/'1 minus TOT (EAM)'!R45</f>
        <v>180.57703947439296</v>
      </c>
      <c r="S24" s="5">
        <f>'Raw Data (EAM)'!S24/'1 minus TOT (EAM)'!S45</f>
        <v>223.76378220379306</v>
      </c>
      <c r="T24" s="5">
        <f>'Raw Data (EAM)'!T24/'1 minus TOT (EAM)'!T45</f>
        <v>229.76264317567569</v>
      </c>
      <c r="U24" s="5">
        <f>'Raw Data (EAM)'!U24/'1 minus TOT (EAM)'!U45</f>
        <v>222.29259750132738</v>
      </c>
      <c r="V24" s="5">
        <f>'Raw Data (EAM)'!V24/'1 minus TOT (EAM)'!V45</f>
        <v>138.57903507648143</v>
      </c>
      <c r="W24" s="5">
        <f>'Raw Data (EAM)'!W24/'1 minus TOT (EAM)'!W45</f>
        <v>96.520500770021997</v>
      </c>
      <c r="X24" s="5">
        <f>'Raw Data (EAM)'!X24/'1 minus TOT (EAM)'!X45</f>
        <v>39.144074275851651</v>
      </c>
      <c r="Y24" s="5">
        <f>'Raw Data (EAM)'!Y24/'1 minus TOT (EAM)'!Y45</f>
        <v>13.388634597690247</v>
      </c>
      <c r="Z24" s="5">
        <f>'Raw Data (EAM)'!Z24/'1 minus TOT (EAM)'!Z45</f>
        <v>0</v>
      </c>
      <c r="AA24" s="5">
        <f>'Raw Data (EAM)'!AA24/'1 minus TOT (EAM)'!AA45</f>
        <v>0</v>
      </c>
      <c r="AB24" s="5">
        <f>'Raw Data (EAM)'!AB24/'1 minus TOT (EAM)'!AB45</f>
        <v>0</v>
      </c>
      <c r="AC24" s="5"/>
    </row>
    <row r="25" spans="1:29" s="6" customFormat="1">
      <c r="A25" s="4">
        <v>1943</v>
      </c>
      <c r="B25" s="5">
        <f t="shared" si="0"/>
        <v>1458.1815430642064</v>
      </c>
      <c r="C25" s="5">
        <f>'Raw Data (EAM)'!C25/'1 minus TOT (EAM)'!C46</f>
        <v>12.670957461843484</v>
      </c>
      <c r="D25" s="5">
        <f>'Raw Data (EAM)'!D25/'1 minus TOT (EAM)'!D46</f>
        <v>10.042411336977212</v>
      </c>
      <c r="E25" s="5">
        <f>'Raw Data (EAM)'!E25/'1 minus TOT (EAM)'!E46</f>
        <v>9.0210558341957974</v>
      </c>
      <c r="F25" s="5">
        <f>'Raw Data (EAM)'!F25/'1 minus TOT (EAM)'!F46</f>
        <v>18.029756359952042</v>
      </c>
      <c r="G25" s="5">
        <f>'Raw Data (EAM)'!G25/'1 minus TOT (EAM)'!G46</f>
        <v>7.0088038620549904</v>
      </c>
      <c r="H25" s="5">
        <f>'Raw Data (EAM)'!H25/('1 minus TOT (EAM)'!C46+'1 minus TOT (EAM)'!D46+'1 minus TOT (EAM)'!E46+'1 minus TOT (EAM)'!F46+'1 minus TOT (EAM)'!G46)</f>
        <v>11.341579672234751</v>
      </c>
      <c r="I25" s="5">
        <f>'Raw Data (EAM)'!I25/'1 minus TOT (EAM)'!I46</f>
        <v>22.022833232056954</v>
      </c>
      <c r="J25" s="5">
        <f>'Raw Data (EAM)'!J25/'1 minus TOT (EAM)'!J46</f>
        <v>2.0019802356331424</v>
      </c>
      <c r="K25" s="5">
        <f>'Raw Data (EAM)'!K25/'1 minus TOT (EAM)'!K46</f>
        <v>9.0154385858668391</v>
      </c>
      <c r="L25" s="5">
        <f>'Raw Data (EAM)'!L25/'1 minus TOT (EAM)'!L46</f>
        <v>8.0208860369718433</v>
      </c>
      <c r="M25" s="5">
        <f>'Raw Data (EAM)'!M25/'1 minus TOT (EAM)'!M46</f>
        <v>11.025144139426653</v>
      </c>
      <c r="N25" s="5">
        <f>'Raw Data (EAM)'!N25/'1 minus TOT (EAM)'!N46</f>
        <v>18.048640342545493</v>
      </c>
      <c r="O25" s="5">
        <f>'Raw Data (EAM)'!O25/'1 minus TOT (EAM)'!O46</f>
        <v>32.122341650820793</v>
      </c>
      <c r="P25" s="5">
        <f>'Raw Data (EAM)'!P25/'1 minus TOT (EAM)'!P46</f>
        <v>70.40371146212135</v>
      </c>
      <c r="Q25" s="5">
        <f>'Raw Data (EAM)'!Q25/'1 minus TOT (EAM)'!Q46</f>
        <v>115.02444051786614</v>
      </c>
      <c r="R25" s="5">
        <f>'Raw Data (EAM)'!R25/'1 minus TOT (EAM)'!R46</f>
        <v>210.02331191669992</v>
      </c>
      <c r="S25" s="5">
        <f>'Raw Data (EAM)'!S25/'1 minus TOT (EAM)'!S46</f>
        <v>205.42609034749401</v>
      </c>
      <c r="T25" s="5">
        <f>'Raw Data (EAM)'!T25/'1 minus TOT (EAM)'!T46</f>
        <v>208.21676778039659</v>
      </c>
      <c r="U25" s="5">
        <f>'Raw Data (EAM)'!U25/'1 minus TOT (EAM)'!U46</f>
        <v>217.1554609326582</v>
      </c>
      <c r="V25" s="5">
        <f>'Raw Data (EAM)'!V25/'1 minus TOT (EAM)'!V46</f>
        <v>152.89795289199944</v>
      </c>
      <c r="W25" s="5">
        <f>'Raw Data (EAM)'!W25/'1 minus TOT (EAM)'!W46</f>
        <v>101.50015056000638</v>
      </c>
      <c r="X25" s="5">
        <f>'Raw Data (EAM)'!X25/'1 minus TOT (EAM)'!X46</f>
        <v>36.059764291485855</v>
      </c>
      <c r="Y25" s="5">
        <f>'Raw Data (EAM)'!Y25/'1 minus TOT (EAM)'!Y46</f>
        <v>21.27183930808302</v>
      </c>
      <c r="Z25" s="5">
        <f>'Raw Data (EAM)'!Z25/'1 minus TOT (EAM)'!Z46</f>
        <v>3.9507370419885302</v>
      </c>
      <c r="AA25" s="5">
        <f>'Raw Data (EAM)'!AA25/'1 minus TOT (EAM)'!AA46</f>
        <v>2.6524721178505399</v>
      </c>
      <c r="AB25" s="5">
        <f>'Raw Data (EAM)'!AB25/'1 minus TOT (EAM)'!AB46</f>
        <v>0</v>
      </c>
      <c r="AC25" s="5"/>
    </row>
    <row r="26" spans="1:29" s="6" customFormat="1">
      <c r="A26" s="4">
        <v>1944</v>
      </c>
      <c r="B26" s="5">
        <f t="shared" si="0"/>
        <v>1544.1989613700546</v>
      </c>
      <c r="C26" s="5">
        <f>'Raw Data (EAM)'!C26/'1 minus TOT (EAM)'!C47</f>
        <v>10.486344073490081</v>
      </c>
      <c r="D26" s="5">
        <f>'Raw Data (EAM)'!D26/'1 minus TOT (EAM)'!D47</f>
        <v>18.071224248964199</v>
      </c>
      <c r="E26" s="5">
        <f>'Raw Data (EAM)'!E26/'1 minus TOT (EAM)'!E47</f>
        <v>10.021539672774329</v>
      </c>
      <c r="F26" s="5">
        <f>'Raw Data (EAM)'!F26/'1 minus TOT (EAM)'!F47</f>
        <v>17.025458217737246</v>
      </c>
      <c r="G26" s="5">
        <f>'Raw Data (EAM)'!G26/'1 minus TOT (EAM)'!G47</f>
        <v>6.0067222796796162</v>
      </c>
      <c r="H26" s="5">
        <f>'Raw Data (EAM)'!H26/('1 minus TOT (EAM)'!C47+'1 minus TOT (EAM)'!D47+'1 minus TOT (EAM)'!E47+'1 minus TOT (EAM)'!F47+'1 minus TOT (EAM)'!G47)</f>
        <v>12.335901857343302</v>
      </c>
      <c r="I26" s="5">
        <f>'Raw Data (EAM)'!I26/'1 minus TOT (EAM)'!I47</f>
        <v>17.01709784383209</v>
      </c>
      <c r="J26" s="5">
        <f>'Raw Data (EAM)'!J26/'1 minus TOT (EAM)'!J47</f>
        <v>4.0038944313744356</v>
      </c>
      <c r="K26" s="5">
        <f>'Raw Data (EAM)'!K26/'1 minus TOT (EAM)'!K47</f>
        <v>5.0082401632087503</v>
      </c>
      <c r="L26" s="5">
        <f>'Raw Data (EAM)'!L26/'1 minus TOT (EAM)'!L47</f>
        <v>12.027871783546066</v>
      </c>
      <c r="M26" s="5">
        <f>'Raw Data (EAM)'!M26/'1 minus TOT (EAM)'!M47</f>
        <v>15.029848864524711</v>
      </c>
      <c r="N26" s="5">
        <f>'Raw Data (EAM)'!N26/'1 minus TOT (EAM)'!N47</f>
        <v>16.039239970234281</v>
      </c>
      <c r="O26" s="5">
        <f>'Raw Data (EAM)'!O26/'1 minus TOT (EAM)'!O47</f>
        <v>31.110985296774139</v>
      </c>
      <c r="P26" s="5">
        <f>'Raw Data (EAM)'!P26/'1 minus TOT (EAM)'!P47</f>
        <v>63.345866620967563</v>
      </c>
      <c r="Q26" s="5">
        <f>'Raw Data (EAM)'!Q26/'1 minus TOT (EAM)'!Q47</f>
        <v>127.06743759706067</v>
      </c>
      <c r="R26" s="5">
        <f>'Raw Data (EAM)'!R26/'1 minus TOT (EAM)'!R47</f>
        <v>214.92628902851663</v>
      </c>
      <c r="S26" s="5">
        <f>'Raw Data (EAM)'!S26/'1 minus TOT (EAM)'!S47</f>
        <v>242.02842786939053</v>
      </c>
      <c r="T26" s="5">
        <f>'Raw Data (EAM)'!T26/'1 minus TOT (EAM)'!T47</f>
        <v>230.62065825159087</v>
      </c>
      <c r="U26" s="5">
        <f>'Raw Data (EAM)'!U26/'1 minus TOT (EAM)'!U47</f>
        <v>218.82729550760936</v>
      </c>
      <c r="V26" s="5">
        <f>'Raw Data (EAM)'!V26/'1 minus TOT (EAM)'!V47</f>
        <v>166.2787623627689</v>
      </c>
      <c r="W26" s="5">
        <f>'Raw Data (EAM)'!W26/'1 minus TOT (EAM)'!W47</f>
        <v>112.1172626813716</v>
      </c>
      <c r="X26" s="5">
        <f>'Raw Data (EAM)'!X26/'1 minus TOT (EAM)'!X47</f>
        <v>40.298351666169069</v>
      </c>
      <c r="Y26" s="5">
        <f>'Raw Data (EAM)'!Y26/'1 minus TOT (EAM)'!Y47</f>
        <v>14.827385846626104</v>
      </c>
      <c r="Z26" s="5">
        <f>'Raw Data (EAM)'!Z26/'1 minus TOT (EAM)'!Z47</f>
        <v>1.2881437271455318</v>
      </c>
      <c r="AA26" s="5">
        <f>'Raw Data (EAM)'!AA26/'1 minus TOT (EAM)'!AA47</f>
        <v>0</v>
      </c>
      <c r="AB26" s="5">
        <f>'Raw Data (EAM)'!AB26/'1 minus TOT (EAM)'!AB47</f>
        <v>0</v>
      </c>
      <c r="AC26" s="5"/>
    </row>
    <row r="27" spans="1:29" s="6" customFormat="1">
      <c r="A27" s="4">
        <v>1945</v>
      </c>
      <c r="B27" s="5">
        <f t="shared" si="0"/>
        <v>1641.3763146446324</v>
      </c>
      <c r="C27" s="5">
        <f>'Raw Data (EAM)'!C27/'1 minus TOT (EAM)'!C48</f>
        <v>6.2599857285345131</v>
      </c>
      <c r="D27" s="5">
        <f>'Raw Data (EAM)'!D27/'1 minus TOT (EAM)'!D48</f>
        <v>17.054334538632691</v>
      </c>
      <c r="E27" s="5">
        <f>'Raw Data (EAM)'!E27/'1 minus TOT (EAM)'!E48</f>
        <v>10.019526766300693</v>
      </c>
      <c r="F27" s="5">
        <f>'Raw Data (EAM)'!F27/'1 minus TOT (EAM)'!F48</f>
        <v>24.03423345183754</v>
      </c>
      <c r="G27" s="5">
        <f>'Raw Data (EAM)'!G27/'1 minus TOT (EAM)'!G48</f>
        <v>12.013625123451812</v>
      </c>
      <c r="H27" s="5">
        <f>'Raw Data (EAM)'!H27/('1 minus TOT (EAM)'!C48+'1 minus TOT (EAM)'!D48+'1 minus TOT (EAM)'!E48+'1 minus TOT (EAM)'!F48+'1 minus TOT (EAM)'!G48)</f>
        <v>13.937211006659211</v>
      </c>
      <c r="I27" s="5">
        <f>'Raw Data (EAM)'!I27/'1 minus TOT (EAM)'!I48</f>
        <v>31.029105220840091</v>
      </c>
      <c r="J27" s="5">
        <f>'Raw Data (EAM)'!J27/'1 minus TOT (EAM)'!J48</f>
        <v>3.0027879357739593</v>
      </c>
      <c r="K27" s="5">
        <f>'Raw Data (EAM)'!K27/'1 minus TOT (EAM)'!K48</f>
        <v>7.0108379248003789</v>
      </c>
      <c r="L27" s="5">
        <f>'Raw Data (EAM)'!L27/'1 minus TOT (EAM)'!L48</f>
        <v>4.0076273331278438</v>
      </c>
      <c r="M27" s="5">
        <f>'Raw Data (EAM)'!M27/'1 minus TOT (EAM)'!M48</f>
        <v>9.0167646648881146</v>
      </c>
      <c r="N27" s="5">
        <f>'Raw Data (EAM)'!N27/'1 minus TOT (EAM)'!N48</f>
        <v>18.043063931027628</v>
      </c>
      <c r="O27" s="5">
        <f>'Raw Data (EAM)'!O27/'1 minus TOT (EAM)'!O48</f>
        <v>36.127256083780885</v>
      </c>
      <c r="P27" s="5">
        <f>'Raw Data (EAM)'!P27/'1 minus TOT (EAM)'!P48</f>
        <v>63.348623145084431</v>
      </c>
      <c r="Q27" s="5">
        <f>'Raw Data (EAM)'!Q27/'1 minus TOT (EAM)'!Q48</f>
        <v>131.09417147176612</v>
      </c>
      <c r="R27" s="5">
        <f>'Raw Data (EAM)'!R27/'1 minus TOT (EAM)'!R48</f>
        <v>184.47648557419697</v>
      </c>
      <c r="S27" s="5">
        <f>'Raw Data (EAM)'!S27/'1 minus TOT (EAM)'!S48</f>
        <v>275.69104735842456</v>
      </c>
      <c r="T27" s="5">
        <f>'Raw Data (EAM)'!T27/'1 minus TOT (EAM)'!T48</f>
        <v>276.87705395110783</v>
      </c>
      <c r="U27" s="5">
        <f>'Raw Data (EAM)'!U27/'1 minus TOT (EAM)'!U48</f>
        <v>253.07344900683211</v>
      </c>
      <c r="V27" s="5">
        <f>'Raw Data (EAM)'!V27/'1 minus TOT (EAM)'!V48</f>
        <v>151.14200401587442</v>
      </c>
      <c r="W27" s="5">
        <f>'Raw Data (EAM)'!W27/'1 minus TOT (EAM)'!W48</f>
        <v>115.44171438056593</v>
      </c>
      <c r="X27" s="5">
        <f>'Raw Data (EAM)'!X27/'1 minus TOT (EAM)'!X48</f>
        <v>49.316542009508261</v>
      </c>
      <c r="Y27" s="5">
        <f>'Raw Data (EAM)'!Y27/'1 minus TOT (EAM)'!Y48</f>
        <v>16.153446954793015</v>
      </c>
      <c r="Z27" s="5">
        <f>'Raw Data (EAM)'!Z27/'1 minus TOT (EAM)'!Z48</f>
        <v>2.5871226755807899</v>
      </c>
      <c r="AA27" s="5">
        <f>'Raw Data (EAM)'!AA27/'1 minus TOT (EAM)'!AA48</f>
        <v>0</v>
      </c>
      <c r="AB27" s="5">
        <f>'Raw Data (EAM)'!AB27/'1 minus TOT (EAM)'!AB48</f>
        <v>0</v>
      </c>
      <c r="AC27" s="5"/>
    </row>
    <row r="28" spans="1:29" s="6" customFormat="1">
      <c r="A28" s="4">
        <v>1946</v>
      </c>
      <c r="B28" s="5">
        <f t="shared" si="0"/>
        <v>1769.3524687339361</v>
      </c>
      <c r="C28" s="5">
        <f>'Raw Data (EAM)'!C28/'1 minus TOT (EAM)'!C49</f>
        <v>14.630575095665325</v>
      </c>
      <c r="D28" s="5">
        <f>'Raw Data (EAM)'!D28/'1 minus TOT (EAM)'!D49</f>
        <v>15.040853783797695</v>
      </c>
      <c r="E28" s="5">
        <f>'Raw Data (EAM)'!E28/'1 minus TOT (EAM)'!E49</f>
        <v>17.02834981385012</v>
      </c>
      <c r="F28" s="5">
        <f>'Raw Data (EAM)'!F28/'1 minus TOT (EAM)'!F49</f>
        <v>19.026220679449956</v>
      </c>
      <c r="G28" s="5">
        <f>'Raw Data (EAM)'!G28/'1 minus TOT (EAM)'!G49</f>
        <v>9.0090687404974581</v>
      </c>
      <c r="H28" s="5">
        <f>'Raw Data (EAM)'!H28/('1 minus TOT (EAM)'!C49+'1 minus TOT (EAM)'!D49+'1 minus TOT (EAM)'!E49+'1 minus TOT (EAM)'!F49+'1 minus TOT (EAM)'!G49)</f>
        <v>14.949089122573241</v>
      </c>
      <c r="I28" s="5">
        <f>'Raw Data (EAM)'!I28/'1 minus TOT (EAM)'!I49</f>
        <v>19.016287488086501</v>
      </c>
      <c r="J28" s="5">
        <f>'Raw Data (EAM)'!J28/'1 minus TOT (EAM)'!J49</f>
        <v>12.010027045731015</v>
      </c>
      <c r="K28" s="5">
        <f>'Raw Data (EAM)'!K28/'1 minus TOT (EAM)'!K49</f>
        <v>7.0100821326560929</v>
      </c>
      <c r="L28" s="5">
        <f>'Raw Data (EAM)'!L28/'1 minus TOT (EAM)'!L49</f>
        <v>18.036674791557587</v>
      </c>
      <c r="M28" s="5">
        <f>'Raw Data (EAM)'!M28/'1 minus TOT (EAM)'!M49</f>
        <v>6.0115486361807617</v>
      </c>
      <c r="N28" s="5">
        <f>'Raw Data (EAM)'!N28/'1 minus TOT (EAM)'!N49</f>
        <v>15.03582276007886</v>
      </c>
      <c r="O28" s="5">
        <f>'Raw Data (EAM)'!O28/'1 minus TOT (EAM)'!O49</f>
        <v>35.118767514573264</v>
      </c>
      <c r="P28" s="5">
        <f>'Raw Data (EAM)'!P28/'1 minus TOT (EAM)'!P49</f>
        <v>74.383697390823585</v>
      </c>
      <c r="Q28" s="5">
        <f>'Raw Data (EAM)'!Q28/'1 minus TOT (EAM)'!Q49</f>
        <v>149.18386245484044</v>
      </c>
      <c r="R28" s="5">
        <f>'Raw Data (EAM)'!R28/'1 minus TOT (EAM)'!R49</f>
        <v>211.75272004355239</v>
      </c>
      <c r="S28" s="5">
        <f>'Raw Data (EAM)'!S28/'1 minus TOT (EAM)'!S49</f>
        <v>276.422277436191</v>
      </c>
      <c r="T28" s="5">
        <f>'Raw Data (EAM)'!T28/'1 minus TOT (EAM)'!T49</f>
        <v>247.84687081897266</v>
      </c>
      <c r="U28" s="5">
        <f>'Raw Data (EAM)'!U28/'1 minus TOT (EAM)'!U49</f>
        <v>276.66170540204553</v>
      </c>
      <c r="V28" s="5">
        <f>'Raw Data (EAM)'!V28/'1 minus TOT (EAM)'!V49</f>
        <v>214.58962124098548</v>
      </c>
      <c r="W28" s="5">
        <f>'Raw Data (EAM)'!W28/'1 minus TOT (EAM)'!W49</f>
        <v>118.61415614139187</v>
      </c>
      <c r="X28" s="5">
        <f>'Raw Data (EAM)'!X28/'1 minus TOT (EAM)'!X49</f>
        <v>41.194765836180643</v>
      </c>
      <c r="Y28" s="5">
        <f>'Raw Data (EAM)'!Y28/'1 minus TOT (EAM)'!Y49</f>
        <v>27.447134754160025</v>
      </c>
      <c r="Z28" s="5">
        <f>'Raw Data (EAM)'!Z28/'1 minus TOT (EAM)'!Z49</f>
        <v>1.3177518161118944</v>
      </c>
      <c r="AA28" s="5">
        <f>'Raw Data (EAM)'!AA28/'1 minus TOT (EAM)'!AA49</f>
        <v>2.7496059072430099</v>
      </c>
      <c r="AB28" s="5">
        <f>'Raw Data (EAM)'!AB28/'1 minus TOT (EAM)'!AB49</f>
        <v>0</v>
      </c>
      <c r="AC28" s="5"/>
    </row>
    <row r="29" spans="1:29" s="6" customFormat="1">
      <c r="A29" s="4">
        <v>1947</v>
      </c>
      <c r="B29" s="5">
        <f t="shared" si="0"/>
        <v>1920.2444061558178</v>
      </c>
      <c r="C29" s="5">
        <f>'Raw Data (EAM)'!C29/'1 minus TOT (EAM)'!C50</f>
        <v>9.4112656187552854</v>
      </c>
      <c r="D29" s="5">
        <f>'Raw Data (EAM)'!D29/'1 minus TOT (EAM)'!D50</f>
        <v>11.025504930190479</v>
      </c>
      <c r="E29" s="5">
        <f>'Raw Data (EAM)'!E29/'1 minus TOT (EAM)'!E50</f>
        <v>20.029589464752735</v>
      </c>
      <c r="F29" s="5">
        <f>'Raw Data (EAM)'!F29/'1 minus TOT (EAM)'!F50</f>
        <v>21.024046834735266</v>
      </c>
      <c r="G29" s="5">
        <f>'Raw Data (EAM)'!G29/'1 minus TOT (EAM)'!G50</f>
        <v>15.01378647503785</v>
      </c>
      <c r="H29" s="5">
        <f>'Raw Data (EAM)'!H29/('1 minus TOT (EAM)'!C50+'1 minus TOT (EAM)'!D50+'1 minus TOT (EAM)'!E50+'1 minus TOT (EAM)'!F50+'1 minus TOT (EAM)'!G50)</f>
        <v>15.352145520173634</v>
      </c>
      <c r="I29" s="5">
        <f>'Raw Data (EAM)'!I29/'1 minus TOT (EAM)'!I50</f>
        <v>23.017034107742802</v>
      </c>
      <c r="J29" s="5">
        <f>'Raw Data (EAM)'!J29/'1 minus TOT (EAM)'!J50</f>
        <v>3.0021293530616404</v>
      </c>
      <c r="K29" s="5">
        <f>'Raw Data (EAM)'!K29/'1 minus TOT (EAM)'!K50</f>
        <v>3.0040340038188411</v>
      </c>
      <c r="L29" s="5">
        <f>'Raw Data (EAM)'!L29/'1 minus TOT (EAM)'!L50</f>
        <v>9.0169558029728876</v>
      </c>
      <c r="M29" s="5">
        <f>'Raw Data (EAM)'!M29/'1 minus TOT (EAM)'!M50</f>
        <v>13.023885559968994</v>
      </c>
      <c r="N29" s="5">
        <f>'Raw Data (EAM)'!N29/'1 minus TOT (EAM)'!N50</f>
        <v>24.053743117748578</v>
      </c>
      <c r="O29" s="5">
        <f>'Raw Data (EAM)'!O29/'1 minus TOT (EAM)'!O50</f>
        <v>45.148170091094876</v>
      </c>
      <c r="P29" s="5">
        <f>'Raw Data (EAM)'!P29/'1 minus TOT (EAM)'!P50</f>
        <v>56.294098646151227</v>
      </c>
      <c r="Q29" s="5">
        <f>'Raw Data (EAM)'!Q29/'1 minus TOT (EAM)'!Q50</f>
        <v>135.06582995759169</v>
      </c>
      <c r="R29" s="5">
        <f>'Raw Data (EAM)'!R29/'1 minus TOT (EAM)'!R50</f>
        <v>219.85327355196651</v>
      </c>
      <c r="S29" s="5">
        <f>'Raw Data (EAM)'!S29/'1 minus TOT (EAM)'!S50</f>
        <v>311.22328995855327</v>
      </c>
      <c r="T29" s="5">
        <f>'Raw Data (EAM)'!T29/'1 minus TOT (EAM)'!T50</f>
        <v>306.6998759521411</v>
      </c>
      <c r="U29" s="5">
        <f>'Raw Data (EAM)'!U29/'1 minus TOT (EAM)'!U50</f>
        <v>276.99432516062211</v>
      </c>
      <c r="V29" s="5">
        <f>'Raw Data (EAM)'!V29/'1 minus TOT (EAM)'!V50</f>
        <v>219.37227032199922</v>
      </c>
      <c r="W29" s="5">
        <f>'Raw Data (EAM)'!W29/'1 minus TOT (EAM)'!W50</f>
        <v>157.69131157834113</v>
      </c>
      <c r="X29" s="5">
        <f>'Raw Data (EAM)'!X29/'1 minus TOT (EAM)'!X50</f>
        <v>66.915324519491094</v>
      </c>
      <c r="Y29" s="5">
        <f>'Raw Data (EAM)'!Y29/'1 minus TOT (EAM)'!Y50</f>
        <v>30.501159825930252</v>
      </c>
      <c r="Z29" s="5">
        <f>'Raw Data (EAM)'!Z29/'1 minus TOT (EAM)'!Z50</f>
        <v>4.0155491264478274</v>
      </c>
      <c r="AA29" s="5">
        <f>'Raw Data (EAM)'!AA29/'1 minus TOT (EAM)'!AA50</f>
        <v>0</v>
      </c>
      <c r="AB29" s="5">
        <f>'Raw Data (EAM)'!AB29/'1 minus TOT (EAM)'!AB50</f>
        <v>0</v>
      </c>
      <c r="AC29" s="5">
        <v>1</v>
      </c>
    </row>
    <row r="30" spans="1:29" s="6" customFormat="1">
      <c r="A30" s="4">
        <v>1948</v>
      </c>
      <c r="B30" s="5">
        <f t="shared" si="0"/>
        <v>2096.1771917625797</v>
      </c>
      <c r="C30" s="5">
        <f>'Raw Data (EAM)'!C30/'1 minus TOT (EAM)'!C51</f>
        <v>9.3640391080608119</v>
      </c>
      <c r="D30" s="5">
        <f>'Raw Data (EAM)'!D30/'1 minus TOT (EAM)'!D51</f>
        <v>23.062269641323024</v>
      </c>
      <c r="E30" s="5">
        <f>'Raw Data (EAM)'!E30/'1 minus TOT (EAM)'!E51</f>
        <v>15.020045690543652</v>
      </c>
      <c r="F30" s="5">
        <f>'Raw Data (EAM)'!F30/'1 minus TOT (EAM)'!F51</f>
        <v>21.022731654195493</v>
      </c>
      <c r="G30" s="5">
        <f>'Raw Data (EAM)'!G30/'1 minus TOT (EAM)'!G51</f>
        <v>18.015763708152846</v>
      </c>
      <c r="H30" s="5">
        <f>'Raw Data (EAM)'!H30/('1 minus TOT (EAM)'!C51+'1 minus TOT (EAM)'!D51+'1 minus TOT (EAM)'!E51+'1 minus TOT (EAM)'!F51+'1 minus TOT (EAM)'!G51)</f>
        <v>17.355740826971235</v>
      </c>
      <c r="I30" s="5">
        <f>'Raw Data (EAM)'!I30/'1 minus TOT (EAM)'!I51</f>
        <v>24.017695963067688</v>
      </c>
      <c r="J30" s="5">
        <f>'Raw Data (EAM)'!J30/'1 minus TOT (EAM)'!J51</f>
        <v>4.0028203731799445</v>
      </c>
      <c r="K30" s="5">
        <f>'Raw Data (EAM)'!K30/'1 minus TOT (EAM)'!K51</f>
        <v>8.0103767729965973</v>
      </c>
      <c r="L30" s="5">
        <f>'Raw Data (EAM)'!L30/'1 minus TOT (EAM)'!L51</f>
        <v>5.0091042624334534</v>
      </c>
      <c r="M30" s="5">
        <f>'Raw Data (EAM)'!M30/'1 minus TOT (EAM)'!M51</f>
        <v>12.02072895286973</v>
      </c>
      <c r="N30" s="5">
        <f>'Raw Data (EAM)'!N30/'1 minus TOT (EAM)'!N51</f>
        <v>18.038201433917543</v>
      </c>
      <c r="O30" s="5">
        <f>'Raw Data (EAM)'!O30/'1 minus TOT (EAM)'!O51</f>
        <v>41.128797356266197</v>
      </c>
      <c r="P30" s="5">
        <f>'Raw Data (EAM)'!P30/'1 minus TOT (EAM)'!P51</f>
        <v>85.43167240159481</v>
      </c>
      <c r="Q30" s="5">
        <f>'Raw Data (EAM)'!Q30/'1 minus TOT (EAM)'!Q51</f>
        <v>160.22560464043667</v>
      </c>
      <c r="R30" s="5">
        <f>'Raw Data (EAM)'!R30/'1 minus TOT (EAM)'!R51</f>
        <v>227.87489701041741</v>
      </c>
      <c r="S30" s="5">
        <f>'Raw Data (EAM)'!S30/'1 minus TOT (EAM)'!S51</f>
        <v>281.45569731940344</v>
      </c>
      <c r="T30" s="5">
        <f>'Raw Data (EAM)'!T30/'1 minus TOT (EAM)'!T51</f>
        <v>367.19849179125043</v>
      </c>
      <c r="U30" s="5">
        <f>'Raw Data (EAM)'!U30/'1 minus TOT (EAM)'!U51</f>
        <v>314.37438873276886</v>
      </c>
      <c r="V30" s="5">
        <f>'Raw Data (EAM)'!V30/'1 minus TOT (EAM)'!V51</f>
        <v>256.37644410691559</v>
      </c>
      <c r="W30" s="5">
        <f>'Raw Data (EAM)'!W30/'1 minus TOT (EAM)'!W51</f>
        <v>168.6490118567142</v>
      </c>
      <c r="X30" s="5">
        <f>'Raw Data (EAM)'!X30/'1 minus TOT (EAM)'!X51</f>
        <v>74.059012371274662</v>
      </c>
      <c r="Y30" s="5">
        <f>'Raw Data (EAM)'!Y30/'1 minus TOT (EAM)'!Y51</f>
        <v>25.482324894353873</v>
      </c>
      <c r="Z30" s="5">
        <f>'Raw Data (EAM)'!Z30/'1 minus TOT (EAM)'!Z51</f>
        <v>5.4661806957468366</v>
      </c>
      <c r="AA30" s="5">
        <f>'Raw Data (EAM)'!AA30/'1 minus TOT (EAM)'!AA51</f>
        <v>0</v>
      </c>
      <c r="AB30" s="5">
        <f>'Raw Data (EAM)'!AB30/'1 minus TOT (EAM)'!AB51</f>
        <v>0</v>
      </c>
      <c r="AC30" s="5"/>
    </row>
    <row r="31" spans="1:29" s="6" customFormat="1">
      <c r="A31" s="4">
        <v>1949</v>
      </c>
      <c r="B31" s="5">
        <f t="shared" si="0"/>
        <v>2084.5303603387351</v>
      </c>
      <c r="C31" s="5">
        <f>'Raw Data (EAM)'!C31/'1 minus TOT (EAM)'!C52</f>
        <v>10.372903539269245</v>
      </c>
      <c r="D31" s="5">
        <f>'Raw Data (EAM)'!D31/'1 minus TOT (EAM)'!D52</f>
        <v>10.02323686383048</v>
      </c>
      <c r="E31" s="5">
        <f>'Raw Data (EAM)'!E31/'1 minus TOT (EAM)'!E52</f>
        <v>29.045879701556604</v>
      </c>
      <c r="F31" s="5">
        <f>'Raw Data (EAM)'!F31/'1 minus TOT (EAM)'!F52</f>
        <v>13.012313009859197</v>
      </c>
      <c r="G31" s="5">
        <f>'Raw Data (EAM)'!G31/'1 minus TOT (EAM)'!G52</f>
        <v>14.01074548643615</v>
      </c>
      <c r="H31" s="5">
        <f>'Raw Data (EAM)'!H31/('1 minus TOT (EAM)'!C52+'1 minus TOT (EAM)'!D52+'1 minus TOT (EAM)'!E52+'1 minus TOT (EAM)'!F52+'1 minus TOT (EAM)'!G52)</f>
        <v>15.327403949477047</v>
      </c>
      <c r="I31" s="5">
        <f>'Raw Data (EAM)'!I31/'1 minus TOT (EAM)'!I52</f>
        <v>17.012361064563926</v>
      </c>
      <c r="J31" s="5">
        <f>'Raw Data (EAM)'!J31/'1 minus TOT (EAM)'!J52</f>
        <v>6.0041907527215468</v>
      </c>
      <c r="K31" s="5">
        <f>'Raw Data (EAM)'!K31/'1 minus TOT (EAM)'!K52</f>
        <v>8.0099236178037323</v>
      </c>
      <c r="L31" s="5">
        <f>'Raw Data (EAM)'!L31/'1 minus TOT (EAM)'!L52</f>
        <v>5.008315695181917</v>
      </c>
      <c r="M31" s="5">
        <f>'Raw Data (EAM)'!M31/'1 minus TOT (EAM)'!M52</f>
        <v>8.013099249721586</v>
      </c>
      <c r="N31" s="5">
        <f>'Raw Data (EAM)'!N31/'1 minus TOT (EAM)'!N52</f>
        <v>14.027451361050192</v>
      </c>
      <c r="O31" s="5">
        <f>'Raw Data (EAM)'!O31/'1 minus TOT (EAM)'!O52</f>
        <v>39.118815668546361</v>
      </c>
      <c r="P31" s="5">
        <f>'Raw Data (EAM)'!P31/'1 minus TOT (EAM)'!P52</f>
        <v>76.371350081562454</v>
      </c>
      <c r="Q31" s="5">
        <f>'Raw Data (EAM)'!Q31/'1 minus TOT (EAM)'!Q52</f>
        <v>139.04008494593486</v>
      </c>
      <c r="R31" s="5">
        <f>'Raw Data (EAM)'!R31/'1 minus TOT (EAM)'!R52</f>
        <v>203.41757939163733</v>
      </c>
      <c r="S31" s="5">
        <f>'Raw Data (EAM)'!S31/'1 minus TOT (EAM)'!S52</f>
        <v>306.75925815235018</v>
      </c>
      <c r="T31" s="5">
        <f>'Raw Data (EAM)'!T31/'1 minus TOT (EAM)'!T52</f>
        <v>345.5284179250317</v>
      </c>
      <c r="U31" s="5">
        <f>'Raw Data (EAM)'!U31/'1 minus TOT (EAM)'!U52</f>
        <v>339.25920561334937</v>
      </c>
      <c r="V31" s="5">
        <f>'Raw Data (EAM)'!V31/'1 minus TOT (EAM)'!V52</f>
        <v>248.75753567930408</v>
      </c>
      <c r="W31" s="5">
        <f>'Raw Data (EAM)'!W31/'1 minus TOT (EAM)'!W52</f>
        <v>177.48649457805683</v>
      </c>
      <c r="X31" s="5">
        <f>'Raw Data (EAM)'!X31/'1 minus TOT (EAM)'!X52</f>
        <v>94.092155259718126</v>
      </c>
      <c r="Y31" s="5">
        <f>'Raw Data (EAM)'!Y31/'1 minus TOT (EAM)'!Y52</f>
        <v>32.919010617338621</v>
      </c>
      <c r="Z31" s="5">
        <f>'Raw Data (EAM)'!Z31/'1 minus TOT (EAM)'!Z52</f>
        <v>6.9035948557266416</v>
      </c>
      <c r="AA31" s="5">
        <f>'Raw Data (EAM)'!AA31/'1 minus TOT (EAM)'!AA52</f>
        <v>1.4741118796588546</v>
      </c>
      <c r="AB31" s="5">
        <f>'Raw Data (EAM)'!AB31/'1 minus TOT (EAM)'!AB52</f>
        <v>0</v>
      </c>
      <c r="AC31" s="5">
        <v>1</v>
      </c>
    </row>
    <row r="32" spans="1:29" s="6" customFormat="1">
      <c r="A32" s="4">
        <v>1950</v>
      </c>
      <c r="B32" s="5">
        <f t="shared" si="0"/>
        <v>2151.383235905017</v>
      </c>
      <c r="C32" s="5">
        <f>'Raw Data (EAM)'!C32/'1 minus TOT (EAM)'!C53</f>
        <v>9.2957754356310129</v>
      </c>
      <c r="D32" s="5">
        <f>'Raw Data (EAM)'!D32/'1 minus TOT (EAM)'!D53</f>
        <v>13.026860812709618</v>
      </c>
      <c r="E32" s="5">
        <f>'Raw Data (EAM)'!E32/'1 minus TOT (EAM)'!E53</f>
        <v>13.016596659583749</v>
      </c>
      <c r="F32" s="5">
        <f>'Raw Data (EAM)'!F32/'1 minus TOT (EAM)'!F53</f>
        <v>20.021647540267615</v>
      </c>
      <c r="G32" s="5">
        <f>'Raw Data (EAM)'!G32/'1 minus TOT (EAM)'!G53</f>
        <v>21.014344313133908</v>
      </c>
      <c r="H32" s="5">
        <f>'Raw Data (EAM)'!H32/('1 minus TOT (EAM)'!C53+'1 minus TOT (EAM)'!D53+'1 minus TOT (EAM)'!E53+'1 minus TOT (EAM)'!F53+'1 minus TOT (EAM)'!G53)</f>
        <v>15.313068824766344</v>
      </c>
      <c r="I32" s="5">
        <f>'Raw Data (EAM)'!I32/'1 minus TOT (EAM)'!I53</f>
        <v>21.01343786506763</v>
      </c>
      <c r="J32" s="5">
        <f>'Raw Data (EAM)'!J32/'1 minus TOT (EAM)'!J53</f>
        <v>3.0019392330775418</v>
      </c>
      <c r="K32" s="5">
        <f>'Raw Data (EAM)'!K32/'1 minus TOT (EAM)'!K53</f>
        <v>5.0061534337991738</v>
      </c>
      <c r="L32" s="5">
        <f>'Raw Data (EAM)'!L32/'1 minus TOT (EAM)'!L53</f>
        <v>8.0130540927175495</v>
      </c>
      <c r="M32" s="5">
        <f>'Raw Data (EAM)'!M32/'1 minus TOT (EAM)'!M53</f>
        <v>11.017850123706404</v>
      </c>
      <c r="N32" s="5">
        <f>'Raw Data (EAM)'!N32/'1 minus TOT (EAM)'!N53</f>
        <v>13.025012900865812</v>
      </c>
      <c r="O32" s="5">
        <f>'Raw Data (EAM)'!O32/'1 minus TOT (EAM)'!O53</f>
        <v>38.109646772050134</v>
      </c>
      <c r="P32" s="5">
        <f>'Raw Data (EAM)'!P32/'1 minus TOT (EAM)'!P53</f>
        <v>75.360033182903877</v>
      </c>
      <c r="Q32" s="5">
        <f>'Raw Data (EAM)'!Q32/'1 minus TOT (EAM)'!Q53</f>
        <v>126.92756301423533</v>
      </c>
      <c r="R32" s="5">
        <f>'Raw Data (EAM)'!R32/'1 minus TOT (EAM)'!R53</f>
        <v>240.78482256465173</v>
      </c>
      <c r="S32" s="5">
        <f>'Raw Data (EAM)'!S32/'1 minus TOT (EAM)'!S53</f>
        <v>332.07426427147976</v>
      </c>
      <c r="T32" s="5">
        <f>'Raw Data (EAM)'!T32/'1 minus TOT (EAM)'!T53</f>
        <v>346.33124384718485</v>
      </c>
      <c r="U32" s="5">
        <f>'Raw Data (EAM)'!U32/'1 minus TOT (EAM)'!U53</f>
        <v>317.524714407506</v>
      </c>
      <c r="V32" s="5">
        <f>'Raw Data (EAM)'!V32/'1 minus TOT (EAM)'!V53</f>
        <v>288.21393380732343</v>
      </c>
      <c r="W32" s="5">
        <f>'Raw Data (EAM)'!W32/'1 minus TOT (EAM)'!W53</f>
        <v>169.63322374180026</v>
      </c>
      <c r="X32" s="5">
        <f>'Raw Data (EAM)'!X32/'1 minus TOT (EAM)'!X53</f>
        <v>99.428296709864028</v>
      </c>
      <c r="Y32" s="5">
        <f>'Raw Data (EAM)'!Y32/'1 minus TOT (EAM)'!Y53</f>
        <v>31.913611024832026</v>
      </c>
      <c r="Z32" s="5">
        <f>'Raw Data (EAM)'!Z32/'1 minus TOT (EAM)'!Z53</f>
        <v>7.0969326875833509</v>
      </c>
      <c r="AA32" s="5">
        <f>'Raw Data (EAM)'!AA32/'1 minus TOT (EAM)'!AA53</f>
        <v>0</v>
      </c>
      <c r="AB32" s="5">
        <f>'Raw Data (EAM)'!AB32/'1 minus TOT (EAM)'!AB53</f>
        <v>1.5944333996023858</v>
      </c>
      <c r="AC32" s="5">
        <v>1</v>
      </c>
    </row>
    <row r="33" spans="1:30" s="6" customFormat="1">
      <c r="A33" s="4">
        <v>1951</v>
      </c>
      <c r="B33" s="5">
        <f t="shared" si="0"/>
        <v>2171.7380080468629</v>
      </c>
      <c r="C33" s="5">
        <f>'Raw Data (EAM)'!C33/'1 minus TOT (EAM)'!C54</f>
        <v>15.491315624044137</v>
      </c>
      <c r="D33" s="5">
        <f>'Raw Data (EAM)'!D33/'1 minus TOT (EAM)'!D54</f>
        <v>18.036250161553223</v>
      </c>
      <c r="E33" s="5">
        <f>'Raw Data (EAM)'!E33/'1 minus TOT (EAM)'!E54</f>
        <v>24.031224624043151</v>
      </c>
      <c r="F33" s="5">
        <f>'Raw Data (EAM)'!F33/'1 minus TOT (EAM)'!F54</f>
        <v>17.016911972535809</v>
      </c>
      <c r="G33" s="5">
        <f>'Raw Data (EAM)'!G33/'1 minus TOT (EAM)'!G54</f>
        <v>18.016100796824499</v>
      </c>
      <c r="H33" s="5">
        <f>'Raw Data (EAM)'!H33/('1 minus TOT (EAM)'!C54+'1 minus TOT (EAM)'!D54+'1 minus TOT (EAM)'!E54+'1 minus TOT (EAM)'!F54+'1 minus TOT (EAM)'!G54)</f>
        <v>18.536847386682989</v>
      </c>
      <c r="I33" s="5">
        <f>'Raw Data (EAM)'!I33/'1 minus TOT (EAM)'!I54</f>
        <v>22.013964963680007</v>
      </c>
      <c r="J33" s="5">
        <f>'Raw Data (EAM)'!J33/'1 minus TOT (EAM)'!J54</f>
        <v>7.0044006966935246</v>
      </c>
      <c r="K33" s="5">
        <f>'Raw Data (EAM)'!K33/'1 minus TOT (EAM)'!K54</f>
        <v>1.0012114571877402</v>
      </c>
      <c r="L33" s="5">
        <f>'Raw Data (EAM)'!L33/'1 minus TOT (EAM)'!L54</f>
        <v>9.0144623014638157</v>
      </c>
      <c r="M33" s="5">
        <f>'Raw Data (EAM)'!M33/'1 minus TOT (EAM)'!M54</f>
        <v>15.024765139323549</v>
      </c>
      <c r="N33" s="5">
        <f>'Raw Data (EAM)'!N33/'1 minus TOT (EAM)'!N54</f>
        <v>15.029596835178728</v>
      </c>
      <c r="O33" s="5">
        <f>'Raw Data (EAM)'!O33/'1 minus TOT (EAM)'!O54</f>
        <v>33.094201181526905</v>
      </c>
      <c r="P33" s="5">
        <f>'Raw Data (EAM)'!P33/'1 minus TOT (EAM)'!P54</f>
        <v>71.342861792781406</v>
      </c>
      <c r="Q33" s="5">
        <f>'Raw Data (EAM)'!Q33/'1 minus TOT (EAM)'!Q54</f>
        <v>140.0137931448015</v>
      </c>
      <c r="R33" s="5">
        <f>'Raw Data (EAM)'!R33/'1 minus TOT (EAM)'!R54</f>
        <v>224.60103891559223</v>
      </c>
      <c r="S33" s="5">
        <f>'Raw Data (EAM)'!S33/'1 minus TOT (EAM)'!S54</f>
        <v>313.82815751286728</v>
      </c>
      <c r="T33" s="5">
        <f>'Raw Data (EAM)'!T33/'1 minus TOT (EAM)'!T54</f>
        <v>363.78518492791477</v>
      </c>
      <c r="U33" s="5">
        <f>'Raw Data (EAM)'!U33/'1 minus TOT (EAM)'!U54</f>
        <v>345.7786173133606</v>
      </c>
      <c r="V33" s="5">
        <f>'Raw Data (EAM)'!V33/'1 minus TOT (EAM)'!V54</f>
        <v>275.28032287303239</v>
      </c>
      <c r="W33" s="5">
        <f>'Raw Data (EAM)'!W33/'1 minus TOT (EAM)'!W54</f>
        <v>191.66087785323325</v>
      </c>
      <c r="X33" s="5">
        <f>'Raw Data (EAM)'!X33/'1 minus TOT (EAM)'!X54</f>
        <v>84.072899316377303</v>
      </c>
      <c r="Y33" s="5">
        <f>'Raw Data (EAM)'!Y33/'1 minus TOT (EAM)'!Y54</f>
        <v>30.508982269475883</v>
      </c>
      <c r="Z33" s="5">
        <f>'Raw Data (EAM)'!Z33/'1 minus TOT (EAM)'!Z54</f>
        <v>8.6011548913043487</v>
      </c>
      <c r="AA33" s="5">
        <f>'Raw Data (EAM)'!AA33/'1 minus TOT (EAM)'!AA54</f>
        <v>1.5446672743846854</v>
      </c>
      <c r="AB33" s="5">
        <f>'Raw Data (EAM)'!AB33/'1 minus TOT (EAM)'!AB54</f>
        <v>0</v>
      </c>
      <c r="AC33" s="5">
        <v>1</v>
      </c>
    </row>
    <row r="34" spans="1:30" s="8" customFormat="1">
      <c r="A34" s="4">
        <v>1952</v>
      </c>
      <c r="B34" s="5">
        <f t="shared" si="0"/>
        <v>2369.0015411980803</v>
      </c>
      <c r="C34" s="5">
        <f>'Raw Data (EAM)'!C34/'1 minus TOT (EAM)'!C55</f>
        <v>5.1617575189211324</v>
      </c>
      <c r="D34" s="5">
        <f>'Raw Data (EAM)'!D34/'1 minus TOT (EAM)'!D55</f>
        <v>10.020321206366853</v>
      </c>
      <c r="E34" s="5">
        <f>'Raw Data (EAM)'!E34/'1 minus TOT (EAM)'!E55</f>
        <v>10.01307739625479</v>
      </c>
      <c r="F34" s="5">
        <f>'Raw Data (EAM)'!F34/'1 minus TOT (EAM)'!F55</f>
        <v>16.016090401070112</v>
      </c>
      <c r="G34" s="5">
        <f>'Raw Data (EAM)'!G34/'1 minus TOT (EAM)'!G55</f>
        <v>15.012731032962352</v>
      </c>
      <c r="H34" s="5">
        <f>'Raw Data (EAM)'!H34/('1 minus TOT (EAM)'!C55+'1 minus TOT (EAM)'!D55+'1 minus TOT (EAM)'!E55+'1 minus TOT (EAM)'!F55+'1 minus TOT (EAM)'!G55)</f>
        <v>11.28241663041106</v>
      </c>
      <c r="I34" s="5">
        <f>'Raw Data (EAM)'!I34/'1 minus TOT (EAM)'!I55</f>
        <v>21.013993166323612</v>
      </c>
      <c r="J34" s="5">
        <f>'Raw Data (EAM)'!J34/'1 minus TOT (EAM)'!J55</f>
        <v>6.0037178477037791</v>
      </c>
      <c r="K34" s="5">
        <f>'Raw Data (EAM)'!K34/'1 minus TOT (EAM)'!K55</f>
        <v>4.0050218089163252</v>
      </c>
      <c r="L34" s="5">
        <f>'Raw Data (EAM)'!L34/'1 minus TOT (EAM)'!L55</f>
        <v>5.0078705729707966</v>
      </c>
      <c r="M34" s="5">
        <f>'Raw Data (EAM)'!M34/'1 minus TOT (EAM)'!M55</f>
        <v>8.0132804015447689</v>
      </c>
      <c r="N34" s="5">
        <f>'Raw Data (EAM)'!N34/'1 minus TOT (EAM)'!N55</f>
        <v>18.0347740024384</v>
      </c>
      <c r="O34" s="5">
        <f>'Raw Data (EAM)'!O34/'1 minus TOT (EAM)'!O55</f>
        <v>44.120596034901936</v>
      </c>
      <c r="P34" s="5">
        <f>'Raw Data (EAM)'!P34/'1 minus TOT (EAM)'!P55</f>
        <v>77.360668948123035</v>
      </c>
      <c r="Q34" s="5">
        <f>'Raw Data (EAM)'!Q34/'1 minus TOT (EAM)'!Q55</f>
        <v>156.14306362630052</v>
      </c>
      <c r="R34" s="5">
        <f>'Raw Data (EAM)'!R34/'1 minus TOT (EAM)'!R55</f>
        <v>236.69778064435329</v>
      </c>
      <c r="S34" s="5">
        <f>'Raw Data (EAM)'!S34/'1 minus TOT (EAM)'!S55</f>
        <v>334.15700258574572</v>
      </c>
      <c r="T34" s="5">
        <f>'Raw Data (EAM)'!T34/'1 minus TOT (EAM)'!T55</f>
        <v>421.48583928564665</v>
      </c>
      <c r="U34" s="5">
        <f>'Raw Data (EAM)'!U34/'1 minus TOT (EAM)'!U55</f>
        <v>401.98053314856872</v>
      </c>
      <c r="V34" s="5">
        <f>'Raw Data (EAM)'!V34/'1 minus TOT (EAM)'!V55</f>
        <v>272.72704127345378</v>
      </c>
      <c r="W34" s="5">
        <f>'Raw Data (EAM)'!W34/'1 minus TOT (EAM)'!W55</f>
        <v>190.23025191198406</v>
      </c>
      <c r="X34" s="5">
        <f>'Raw Data (EAM)'!X34/'1 minus TOT (EAM)'!X55</f>
        <v>110.63393994966638</v>
      </c>
      <c r="Y34" s="5">
        <f>'Raw Data (EAM)'!Y34/'1 minus TOT (EAM)'!Y55</f>
        <v>41.502801058667842</v>
      </c>
      <c r="Z34" s="5">
        <f>'Raw Data (EAM)'!Z34/'1 minus TOT (EAM)'!Z55</f>
        <v>7.0278132992327365</v>
      </c>
      <c r="AA34" s="5">
        <f>'Raw Data (EAM)'!AA34/'1 minus TOT (EAM)'!AA55</f>
        <v>1.5731350011268876</v>
      </c>
      <c r="AB34" s="5">
        <f>'Raw Data (EAM)'!AB34/'1 minus TOT (EAM)'!AB55</f>
        <v>0</v>
      </c>
      <c r="AC34" s="5">
        <v>1</v>
      </c>
      <c r="AD34" s="6"/>
    </row>
    <row r="35" spans="1:30" s="8" customFormat="1">
      <c r="A35" s="4">
        <v>1953</v>
      </c>
      <c r="B35" s="5">
        <f t="shared" si="0"/>
        <v>2430.9253837577185</v>
      </c>
      <c r="C35" s="5">
        <f>'Raw Data (EAM)'!C35/'1 minus TOT (EAM)'!C56</f>
        <v>13.411708535473647</v>
      </c>
      <c r="D35" s="5">
        <f>'Raw Data (EAM)'!D35/'1 minus TOT (EAM)'!D56</f>
        <v>18.03506387002874</v>
      </c>
      <c r="E35" s="5">
        <f>'Raw Data (EAM)'!E35/'1 minus TOT (EAM)'!E56</f>
        <v>11.013121815903304</v>
      </c>
      <c r="F35" s="5">
        <f>'Raw Data (EAM)'!F35/'1 minus TOT (EAM)'!F56</f>
        <v>15.014023175142077</v>
      </c>
      <c r="G35" s="5">
        <f>'Raw Data (EAM)'!G35/'1 minus TOT (EAM)'!G56</f>
        <v>19.014417962249855</v>
      </c>
      <c r="H35" s="5">
        <f>'Raw Data (EAM)'!H35/('1 minus TOT (EAM)'!C56+'1 minus TOT (EAM)'!D56+'1 minus TOT (EAM)'!E56+'1 minus TOT (EAM)'!F56+'1 minus TOT (EAM)'!G56)</f>
        <v>15.308770779664158</v>
      </c>
      <c r="I35" s="5">
        <f>'Raw Data (EAM)'!I35/'1 minus TOT (EAM)'!I56</f>
        <v>33.020588778999908</v>
      </c>
      <c r="J35" s="5">
        <f>'Raw Data (EAM)'!J35/'1 minus TOT (EAM)'!J56</f>
        <v>6.0035892003235967</v>
      </c>
      <c r="K35" s="5">
        <f>'Raw Data (EAM)'!K35/'1 minus TOT (EAM)'!K56</f>
        <v>6.0071445966543084</v>
      </c>
      <c r="L35" s="5">
        <f>'Raw Data (EAM)'!L35/'1 minus TOT (EAM)'!L56</f>
        <v>5.0078209417398982</v>
      </c>
      <c r="M35" s="5">
        <f>'Raw Data (EAM)'!M35/'1 minus TOT (EAM)'!M56</f>
        <v>7.0111041762160538</v>
      </c>
      <c r="N35" s="5">
        <f>'Raw Data (EAM)'!N35/'1 minus TOT (EAM)'!N56</f>
        <v>14.026227906268442</v>
      </c>
      <c r="O35" s="5">
        <f>'Raw Data (EAM)'!O35/'1 minus TOT (EAM)'!O56</f>
        <v>52.136561386921557</v>
      </c>
      <c r="P35" s="5">
        <f>'Raw Data (EAM)'!P35/'1 minus TOT (EAM)'!P56</f>
        <v>82.376572086454502</v>
      </c>
      <c r="Q35" s="5">
        <f>'Raw Data (EAM)'!Q35/'1 minus TOT (EAM)'!Q56</f>
        <v>171.24600228511565</v>
      </c>
      <c r="R35" s="5">
        <f>'Raw Data (EAM)'!R35/'1 minus TOT (EAM)'!R56</f>
        <v>203.26132791104797</v>
      </c>
      <c r="S35" s="5">
        <f>'Raw Data (EAM)'!S35/'1 minus TOT (EAM)'!S56</f>
        <v>360.51916262736262</v>
      </c>
      <c r="T35" s="5">
        <f>'Raw Data (EAM)'!T35/'1 minus TOT (EAM)'!T56</f>
        <v>419.58776108013637</v>
      </c>
      <c r="U35" s="5">
        <f>'Raw Data (EAM)'!U35/'1 minus TOT (EAM)'!U56</f>
        <v>405.29057786026237</v>
      </c>
      <c r="V35" s="5">
        <f>'Raw Data (EAM)'!V35/'1 minus TOT (EAM)'!V56</f>
        <v>308.82958160833857</v>
      </c>
      <c r="W35" s="5">
        <f>'Raw Data (EAM)'!W35/'1 minus TOT (EAM)'!W56</f>
        <v>194.7531871137777</v>
      </c>
      <c r="X35" s="5">
        <f>'Raw Data (EAM)'!X35/'1 minus TOT (EAM)'!X56</f>
        <v>86.264888901619045</v>
      </c>
      <c r="Y35" s="5">
        <f>'Raw Data (EAM)'!Y35/'1 minus TOT (EAM)'!Y56</f>
        <v>44.384540562032292</v>
      </c>
      <c r="Z35" s="5">
        <f>'Raw Data (EAM)'!Z35/'1 minus TOT (EAM)'!Z56</f>
        <v>12.824661908339595</v>
      </c>
      <c r="AA35" s="5">
        <f>'Raw Data (EAM)'!AA35/'1 minus TOT (EAM)'!AA56</f>
        <v>3.0653120464441219</v>
      </c>
      <c r="AB35" s="5">
        <f>'Raw Data (EAM)'!AB35/'1 minus TOT (EAM)'!AB56</f>
        <v>0</v>
      </c>
      <c r="AC35" s="5"/>
    </row>
    <row r="36" spans="1:30" s="6" customFormat="1">
      <c r="A36" s="4">
        <v>1954</v>
      </c>
      <c r="B36" s="5">
        <f t="shared" si="0"/>
        <v>2481.2412071982376</v>
      </c>
      <c r="C36" s="5">
        <f>'Raw Data (EAM)'!C36/'1 minus TOT (EAM)'!C57</f>
        <v>9.2713875582366576</v>
      </c>
      <c r="D36" s="5">
        <f>'Raw Data (EAM)'!D36/'1 minus TOT (EAM)'!D57</f>
        <v>23.040747868847838</v>
      </c>
      <c r="E36" s="5">
        <f>'Raw Data (EAM)'!E36/'1 minus TOT (EAM)'!E57</f>
        <v>16.017711981262817</v>
      </c>
      <c r="F36" s="5">
        <f>'Raw Data (EAM)'!F36/'1 minus TOT (EAM)'!F57</f>
        <v>24.020207829898048</v>
      </c>
      <c r="G36" s="5">
        <f>'Raw Data (EAM)'!G36/'1 minus TOT (EAM)'!G57</f>
        <v>19.012957349733217</v>
      </c>
      <c r="H36" s="5">
        <f>'Raw Data (EAM)'!H36/('1 minus TOT (EAM)'!C57+'1 minus TOT (EAM)'!D57+'1 minus TOT (EAM)'!E57+'1 minus TOT (EAM)'!F57+'1 minus TOT (EAM)'!G57)</f>
        <v>18.323384498198866</v>
      </c>
      <c r="I36" s="5">
        <f>'Raw Data (EAM)'!I36/'1 minus TOT (EAM)'!I57</f>
        <v>27.015759308891326</v>
      </c>
      <c r="J36" s="5">
        <f>'Raw Data (EAM)'!J36/'1 minus TOT (EAM)'!J57</f>
        <v>2.0010792914597415</v>
      </c>
      <c r="K36" s="5">
        <f>'Raw Data (EAM)'!K36/'1 minus TOT (EAM)'!K57</f>
        <v>3.0032649524960635</v>
      </c>
      <c r="L36" s="5">
        <f>'Raw Data (EAM)'!L36/'1 minus TOT (EAM)'!L57</f>
        <v>2.002945411229013</v>
      </c>
      <c r="M36" s="5">
        <f>'Raw Data (EAM)'!M36/'1 minus TOT (EAM)'!M57</f>
        <v>9.0137815448853971</v>
      </c>
      <c r="N36" s="5">
        <f>'Raw Data (EAM)'!N36/'1 minus TOT (EAM)'!N57</f>
        <v>25.045320128102645</v>
      </c>
      <c r="O36" s="5">
        <f>'Raw Data (EAM)'!O36/'1 minus TOT (EAM)'!O57</f>
        <v>37.092423238616526</v>
      </c>
      <c r="P36" s="5">
        <f>'Raw Data (EAM)'!P36/'1 minus TOT (EAM)'!P57</f>
        <v>103.43451948145359</v>
      </c>
      <c r="Q36" s="5">
        <f>'Raw Data (EAM)'!Q36/'1 minus TOT (EAM)'!Q57</f>
        <v>143.00311966396004</v>
      </c>
      <c r="R36" s="5">
        <f>'Raw Data (EAM)'!R36/'1 minus TOT (EAM)'!R57</f>
        <v>227.43431626786304</v>
      </c>
      <c r="S36" s="5">
        <f>'Raw Data (EAM)'!S36/'1 minus TOT (EAM)'!S57</f>
        <v>310.28246478714476</v>
      </c>
      <c r="T36" s="5">
        <f>'Raw Data (EAM)'!T36/'1 minus TOT (EAM)'!T57</f>
        <v>433.50853169894981</v>
      </c>
      <c r="U36" s="5">
        <f>'Raw Data (EAM)'!U36/'1 minus TOT (EAM)'!U57</f>
        <v>435.09738684540355</v>
      </c>
      <c r="V36" s="5">
        <f>'Raw Data (EAM)'!V36/'1 minus TOT (EAM)'!V57</f>
        <v>292.4884971638354</v>
      </c>
      <c r="W36" s="5">
        <f>'Raw Data (EAM)'!W36/'1 minus TOT (EAM)'!W57</f>
        <v>254.35203760058047</v>
      </c>
      <c r="X36" s="5">
        <f>'Raw Data (EAM)'!X36/'1 minus TOT (EAM)'!X57</f>
        <v>108.73255008464041</v>
      </c>
      <c r="Y36" s="5">
        <f>'Raw Data (EAM)'!Y36/'1 minus TOT (EAM)'!Y57</f>
        <v>43.838058014692031</v>
      </c>
      <c r="Z36" s="5">
        <f>'Raw Data (EAM)'!Z36/'1 minus TOT (EAM)'!Z57</f>
        <v>5.5717672158350116</v>
      </c>
      <c r="AA36" s="5">
        <f>'Raw Data (EAM)'!AA36/'1 minus TOT (EAM)'!AA57</f>
        <v>0</v>
      </c>
      <c r="AB36" s="5">
        <f>'Raw Data (EAM)'!AB36/'1 minus TOT (EAM)'!AB57</f>
        <v>0</v>
      </c>
      <c r="AC36" s="5">
        <v>1</v>
      </c>
    </row>
    <row r="37" spans="1:30" s="8" customFormat="1">
      <c r="A37" s="4">
        <v>1955</v>
      </c>
      <c r="B37" s="5">
        <f t="shared" si="0"/>
        <v>2599.0345226489576</v>
      </c>
      <c r="C37" s="5">
        <f>'Raw Data (EAM)'!C37/'1 minus TOT (EAM)'!C58</f>
        <v>6.1761254407125623</v>
      </c>
      <c r="D37" s="5">
        <f>'Raw Data (EAM)'!D37/'1 minus TOT (EAM)'!D58</f>
        <v>14.024091661083117</v>
      </c>
      <c r="E37" s="5">
        <f>'Raw Data (EAM)'!E37/'1 minus TOT (EAM)'!E58</f>
        <v>24.025141536794344</v>
      </c>
      <c r="F37" s="5">
        <f>'Raw Data (EAM)'!F37/'1 minus TOT (EAM)'!F58</f>
        <v>22.018761772545286</v>
      </c>
      <c r="G37" s="5">
        <f>'Raw Data (EAM)'!G37/'1 minus TOT (EAM)'!G58</f>
        <v>11.006976700130624</v>
      </c>
      <c r="H37" s="5">
        <f>'Raw Data (EAM)'!H37/('1 minus TOT (EAM)'!C58+'1 minus TOT (EAM)'!D58+'1 minus TOT (EAM)'!E58+'1 minus TOT (EAM)'!F58+'1 minus TOT (EAM)'!G58)</f>
        <v>15.501589387934573</v>
      </c>
      <c r="I37" s="5">
        <f>'Raw Data (EAM)'!I37/'1 minus TOT (EAM)'!I58</f>
        <v>41.023714424436776</v>
      </c>
      <c r="J37" s="5">
        <f>'Raw Data (EAM)'!J37/'1 minus TOT (EAM)'!J58</f>
        <v>3.001594228367654</v>
      </c>
      <c r="K37" s="5">
        <f>'Raw Data (EAM)'!K37/'1 minus TOT (EAM)'!K58</f>
        <v>4.0044945553247979</v>
      </c>
      <c r="L37" s="5">
        <f>'Raw Data (EAM)'!L37/'1 minus TOT (EAM)'!L58</f>
        <v>2.0031041523770368</v>
      </c>
      <c r="M37" s="5">
        <f>'Raw Data (EAM)'!M37/'1 minus TOT (EAM)'!M58</f>
        <v>12.018436502018208</v>
      </c>
      <c r="N37" s="5">
        <f>'Raw Data (EAM)'!N37/'1 minus TOT (EAM)'!N58</f>
        <v>18.032001034649515</v>
      </c>
      <c r="O37" s="5">
        <f>'Raw Data (EAM)'!O37/'1 minus TOT (EAM)'!O58</f>
        <v>42.105255609472948</v>
      </c>
      <c r="P37" s="5">
        <f>'Raw Data (EAM)'!P37/'1 minus TOT (EAM)'!P58</f>
        <v>72.301378030157551</v>
      </c>
      <c r="Q37" s="5">
        <f>'Raw Data (EAM)'!Q37/'1 minus TOT (EAM)'!Q58</f>
        <v>137.96316429228287</v>
      </c>
      <c r="R37" s="5">
        <f>'Raw Data (EAM)'!R37/'1 minus TOT (EAM)'!R58</f>
        <v>262.82020093261718</v>
      </c>
      <c r="S37" s="5">
        <f>'Raw Data (EAM)'!S37/'1 minus TOT (EAM)'!S58</f>
        <v>336.72897097138383</v>
      </c>
      <c r="T37" s="5">
        <f>'Raw Data (EAM)'!T37/'1 minus TOT (EAM)'!T58</f>
        <v>453.05986608689579</v>
      </c>
      <c r="U37" s="5">
        <f>'Raw Data (EAM)'!U37/'1 minus TOT (EAM)'!U58</f>
        <v>424.85023191397187</v>
      </c>
      <c r="V37" s="5">
        <f>'Raw Data (EAM)'!V37/'1 minus TOT (EAM)'!V58</f>
        <v>378.80941982830819</v>
      </c>
      <c r="W37" s="5">
        <f>'Raw Data (EAM)'!W37/'1 minus TOT (EAM)'!W58</f>
        <v>223.2389026432796</v>
      </c>
      <c r="X37" s="5">
        <f>'Raw Data (EAM)'!X37/'1 minus TOT (EAM)'!X58</f>
        <v>109.2853573841585</v>
      </c>
      <c r="Y37" s="5">
        <f>'Raw Data (EAM)'!Y37/'1 minus TOT (EAM)'!Y58</f>
        <v>48.203897255353709</v>
      </c>
      <c r="Z37" s="5">
        <f>'Raw Data (EAM)'!Z37/'1 minus TOT (EAM)'!Z58</f>
        <v>14.082943415966753</v>
      </c>
      <c r="AA37" s="5">
        <f>'Raw Data (EAM)'!AA37/'1 minus TOT (EAM)'!AA58</f>
        <v>0</v>
      </c>
      <c r="AB37" s="5">
        <f>'Raw Data (EAM)'!AB37/'1 minus TOT (EAM)'!AB58</f>
        <v>0</v>
      </c>
      <c r="AC37" s="5">
        <v>1</v>
      </c>
    </row>
    <row r="38" spans="1:30" s="6" customFormat="1">
      <c r="A38" s="4">
        <v>1956</v>
      </c>
      <c r="B38" s="5">
        <f t="shared" si="0"/>
        <v>2681.1665426643567</v>
      </c>
      <c r="C38" s="5">
        <f>'Raw Data (EAM)'!C38/'1 minus TOT (EAM)'!C59</f>
        <v>15.434437029100042</v>
      </c>
      <c r="D38" s="5">
        <f>'Raw Data (EAM)'!D38/'1 minus TOT (EAM)'!D59</f>
        <v>16.026187604263253</v>
      </c>
      <c r="E38" s="5">
        <f>'Raw Data (EAM)'!E38/'1 minus TOT (EAM)'!E59</f>
        <v>19.019892649101493</v>
      </c>
      <c r="F38" s="5">
        <f>'Raw Data (EAM)'!F38/'1 minus TOT (EAM)'!F59</f>
        <v>13.01027425353332</v>
      </c>
      <c r="G38" s="5">
        <f>'Raw Data (EAM)'!G38/'1 minus TOT (EAM)'!G59</f>
        <v>20.013182152118624</v>
      </c>
      <c r="H38" s="5">
        <f>'Raw Data (EAM)'!H38/('1 minus TOT (EAM)'!C59+'1 minus TOT (EAM)'!D59+'1 minus TOT (EAM)'!E59+'1 minus TOT (EAM)'!F59+'1 minus TOT (EAM)'!G59)</f>
        <v>16.707851078227211</v>
      </c>
      <c r="I38" s="5">
        <f>'Raw Data (EAM)'!I38/'1 minus TOT (EAM)'!I59</f>
        <v>29.015994747613384</v>
      </c>
      <c r="J38" s="5">
        <f>'Raw Data (EAM)'!J38/'1 minus TOT (EAM)'!J59</f>
        <v>7.0035745491265065</v>
      </c>
      <c r="K38" s="5">
        <f>'Raw Data (EAM)'!K38/'1 minus TOT (EAM)'!K59</f>
        <v>2.0022560135946792</v>
      </c>
      <c r="L38" s="5">
        <f>'Raw Data (EAM)'!L38/'1 minus TOT (EAM)'!L59</f>
        <v>3.0047994567601779</v>
      </c>
      <c r="M38" s="5">
        <f>'Raw Data (EAM)'!M38/'1 minus TOT (EAM)'!M59</f>
        <v>6.009081334448104</v>
      </c>
      <c r="N38" s="5">
        <f>'Raw Data (EAM)'!N38/'1 minus TOT (EAM)'!N59</f>
        <v>15.026656066790457</v>
      </c>
      <c r="O38" s="5">
        <f>'Raw Data (EAM)'!O38/'1 minus TOT (EAM)'!O59</f>
        <v>35.085188610965957</v>
      </c>
      <c r="P38" s="5">
        <f>'Raw Data (EAM)'!P38/'1 minus TOT (EAM)'!P59</f>
        <v>80.332921547609317</v>
      </c>
      <c r="Q38" s="5">
        <f>'Raw Data (EAM)'!Q38/'1 minus TOT (EAM)'!Q59</f>
        <v>161.12794278042452</v>
      </c>
      <c r="R38" s="5">
        <f>'Raw Data (EAM)'!R38/'1 minus TOT (EAM)'!R59</f>
        <v>248.65866857503926</v>
      </c>
      <c r="S38" s="5">
        <f>'Raw Data (EAM)'!S38/'1 minus TOT (EAM)'!S59</f>
        <v>342.8557230864144</v>
      </c>
      <c r="T38" s="5">
        <f>'Raw Data (EAM)'!T38/'1 minus TOT (EAM)'!T59</f>
        <v>446.31424593468762</v>
      </c>
      <c r="U38" s="5">
        <f>'Raw Data (EAM)'!U38/'1 minus TOT (EAM)'!U59</f>
        <v>464.65634645141705</v>
      </c>
      <c r="V38" s="5">
        <f>'Raw Data (EAM)'!V38/'1 minus TOT (EAM)'!V59</f>
        <v>385.28644054194564</v>
      </c>
      <c r="W38" s="5">
        <f>'Raw Data (EAM)'!W38/'1 minus TOT (EAM)'!W59</f>
        <v>228.66273928605341</v>
      </c>
      <c r="X38" s="5">
        <f>'Raw Data (EAM)'!X38/'1 minus TOT (EAM)'!X59</f>
        <v>146.72181865577616</v>
      </c>
      <c r="Y38" s="5">
        <f>'Raw Data (EAM)'!Y38/'1 minus TOT (EAM)'!Y59</f>
        <v>49.726759314951408</v>
      </c>
      <c r="Z38" s="5">
        <f>'Raw Data (EAM)'!Z38/'1 minus TOT (EAM)'!Z59</f>
        <v>11.383610282630309</v>
      </c>
      <c r="AA38" s="5">
        <f>'Raw Data (EAM)'!AA38/'1 minus TOT (EAM)'!AA59</f>
        <v>1.5839243498817965</v>
      </c>
      <c r="AB38" s="5">
        <f>'Raw Data (EAM)'!AB38/'1 minus TOT (EAM)'!AB59</f>
        <v>0</v>
      </c>
      <c r="AC38" s="5"/>
    </row>
    <row r="39" spans="1:30" s="6" customFormat="1">
      <c r="A39" s="4">
        <v>1957</v>
      </c>
      <c r="B39" s="5">
        <f t="shared" si="0"/>
        <v>2783.0353535160243</v>
      </c>
      <c r="C39" s="5">
        <f>'Raw Data (EAM)'!C39/'1 minus TOT (EAM)'!C60</f>
        <v>5.1457617729519738</v>
      </c>
      <c r="D39" s="5">
        <f>'Raw Data (EAM)'!D39/'1 minus TOT (EAM)'!D60</f>
        <v>15.025025168741511</v>
      </c>
      <c r="E39" s="5">
        <f>'Raw Data (EAM)'!E39/'1 minus TOT (EAM)'!E60</f>
        <v>22.023059453051061</v>
      </c>
      <c r="F39" s="5">
        <f>'Raw Data (EAM)'!F39/'1 minus TOT (EAM)'!F60</f>
        <v>20.015474623211762</v>
      </c>
      <c r="G39" s="5">
        <f>'Raw Data (EAM)'!G39/'1 minus TOT (EAM)'!G60</f>
        <v>16.010338280235196</v>
      </c>
      <c r="H39" s="5">
        <f>'Raw Data (EAM)'!H39/('1 minus TOT (EAM)'!C60+'1 minus TOT (EAM)'!D60+'1 minus TOT (EAM)'!E60+'1 minus TOT (EAM)'!F60+'1 minus TOT (EAM)'!G60)</f>
        <v>15.701930817363484</v>
      </c>
      <c r="I39" s="5">
        <f>'Raw Data (EAM)'!I39/'1 minus TOT (EAM)'!I60</f>
        <v>30.016640866324686</v>
      </c>
      <c r="J39" s="5">
        <f>'Raw Data (EAM)'!J39/'1 minus TOT (EAM)'!J60</f>
        <v>7.0037424492614262</v>
      </c>
      <c r="K39" s="5">
        <f>'Raw Data (EAM)'!K39/'1 minus TOT (EAM)'!K60</f>
        <v>6.007114251629333</v>
      </c>
      <c r="L39" s="5">
        <f>'Raw Data (EAM)'!L39/'1 minus TOT (EAM)'!L60</f>
        <v>6.0093931707726096</v>
      </c>
      <c r="M39" s="5">
        <f>'Raw Data (EAM)'!M39/'1 minus TOT (EAM)'!M60</f>
        <v>8.0118877644577005</v>
      </c>
      <c r="N39" s="5">
        <f>'Raw Data (EAM)'!N39/'1 minus TOT (EAM)'!N60</f>
        <v>19.033870944502983</v>
      </c>
      <c r="O39" s="5">
        <f>'Raw Data (EAM)'!O39/'1 minus TOT (EAM)'!O60</f>
        <v>42.106270003231508</v>
      </c>
      <c r="P39" s="5">
        <f>'Raw Data (EAM)'!P39/'1 minus TOT (EAM)'!P60</f>
        <v>92.390679371224039</v>
      </c>
      <c r="Q39" s="5">
        <f>'Raw Data (EAM)'!Q39/'1 minus TOT (EAM)'!Q60</f>
        <v>160.12278083076566</v>
      </c>
      <c r="R39" s="5">
        <f>'Raw Data (EAM)'!R39/'1 minus TOT (EAM)'!R60</f>
        <v>265.97585452725838</v>
      </c>
      <c r="S39" s="5">
        <f>'Raw Data (EAM)'!S39/'1 minus TOT (EAM)'!S60</f>
        <v>338.8363182007497</v>
      </c>
      <c r="T39" s="5">
        <f>'Raw Data (EAM)'!T39/'1 minus TOT (EAM)'!T60</f>
        <v>460.72813271091678</v>
      </c>
      <c r="U39" s="5">
        <f>'Raw Data (EAM)'!U39/'1 minus TOT (EAM)'!U60</f>
        <v>479.00052220412766</v>
      </c>
      <c r="V39" s="5">
        <f>'Raw Data (EAM)'!V39/'1 minus TOT (EAM)'!V60</f>
        <v>382.79166968733642</v>
      </c>
      <c r="W39" s="5">
        <f>'Raw Data (EAM)'!W39/'1 minus TOT (EAM)'!W60</f>
        <v>262.67681679322334</v>
      </c>
      <c r="X39" s="5">
        <f>'Raw Data (EAM)'!X39/'1 minus TOT (EAM)'!X60</f>
        <v>136.3387083161013</v>
      </c>
      <c r="Y39" s="5">
        <f>'Raw Data (EAM)'!Y39/'1 minus TOT (EAM)'!Y60</f>
        <v>51.244757992717979</v>
      </c>
      <c r="Z39" s="5">
        <f>'Raw Data (EAM)'!Z39/'1 minus TOT (EAM)'!Z60</f>
        <v>17.373414015225453</v>
      </c>
      <c r="AA39" s="5">
        <f>'Raw Data (EAM)'!AA39/'1 minus TOT (EAM)'!AA60</f>
        <v>1.6648485988339288</v>
      </c>
      <c r="AB39" s="5">
        <f>'Raw Data (EAM)'!AB39/'1 minus TOT (EAM)'!AB60</f>
        <v>0</v>
      </c>
      <c r="AC39" s="5">
        <v>1</v>
      </c>
    </row>
    <row r="40" spans="1:30" s="6" customFormat="1">
      <c r="A40" s="4">
        <v>1958</v>
      </c>
      <c r="B40" s="5">
        <f t="shared" si="0"/>
        <v>2819.4743093855113</v>
      </c>
      <c r="C40" s="5">
        <f>'Raw Data (EAM)'!C40/'1 minus TOT (EAM)'!C61</f>
        <v>7.1999794886258019</v>
      </c>
      <c r="D40" s="5">
        <f>'Raw Data (EAM)'!D40/'1 minus TOT (EAM)'!D61</f>
        <v>12.019522730986461</v>
      </c>
      <c r="E40" s="5">
        <f>'Raw Data (EAM)'!E40/'1 minus TOT (EAM)'!E61</f>
        <v>34.036240275714142</v>
      </c>
      <c r="F40" s="5">
        <f>'Raw Data (EAM)'!F40/'1 minus TOT (EAM)'!F61</f>
        <v>19.015817783793242</v>
      </c>
      <c r="G40" s="5">
        <f>'Raw Data (EAM)'!G40/'1 minus TOT (EAM)'!G61</f>
        <v>14.009053704239284</v>
      </c>
      <c r="H40" s="5">
        <f>'Raw Data (EAM)'!H40/('1 minus TOT (EAM)'!C61+'1 minus TOT (EAM)'!D61+'1 minus TOT (EAM)'!E61+'1 minus TOT (EAM)'!F61+'1 minus TOT (EAM)'!G61)</f>
        <v>17.310587347651868</v>
      </c>
      <c r="I40" s="5">
        <f>'Raw Data (EAM)'!I40/'1 minus TOT (EAM)'!I61</f>
        <v>34.017908403221028</v>
      </c>
      <c r="J40" s="5">
        <f>'Raw Data (EAM)'!J40/'1 minus TOT (EAM)'!J61</f>
        <v>4.0020560171728761</v>
      </c>
      <c r="K40" s="5">
        <f>'Raw Data (EAM)'!K40/'1 minus TOT (EAM)'!K61</f>
        <v>5.0057244323384307</v>
      </c>
      <c r="L40" s="5">
        <f>'Raw Data (EAM)'!L40/'1 minus TOT (EAM)'!L61</f>
        <v>3.0046448873872316</v>
      </c>
      <c r="M40" s="5">
        <f>'Raw Data (EAM)'!M40/'1 minus TOT (EAM)'!M61</f>
        <v>8.0114537954408576</v>
      </c>
      <c r="N40" s="5">
        <f>'Raw Data (EAM)'!N40/'1 minus TOT (EAM)'!N61</f>
        <v>14.024341121183451</v>
      </c>
      <c r="O40" s="5">
        <f>'Raw Data (EAM)'!O40/'1 minus TOT (EAM)'!O61</f>
        <v>40.099777891929079</v>
      </c>
      <c r="P40" s="5">
        <f>'Raw Data (EAM)'!P40/'1 minus TOT (EAM)'!P61</f>
        <v>90.371845489755657</v>
      </c>
      <c r="Q40" s="5">
        <f>'Raw Data (EAM)'!Q40/'1 minus TOT (EAM)'!Q61</f>
        <v>180.24832671420259</v>
      </c>
      <c r="R40" s="5">
        <f>'Raw Data (EAM)'!R40/'1 minus TOT (EAM)'!R61</f>
        <v>269.04013164537179</v>
      </c>
      <c r="S40" s="5">
        <f>'Raw Data (EAM)'!S40/'1 minus TOT (EAM)'!S61</f>
        <v>356.03123791285623</v>
      </c>
      <c r="T40" s="5">
        <f>'Raw Data (EAM)'!T40/'1 minus TOT (EAM)'!T61</f>
        <v>407.96895593089096</v>
      </c>
      <c r="U40" s="5">
        <f>'Raw Data (EAM)'!U40/'1 minus TOT (EAM)'!U61</f>
        <v>520.40597639962687</v>
      </c>
      <c r="V40" s="5">
        <f>'Raw Data (EAM)'!V40/'1 minus TOT (EAM)'!V61</f>
        <v>390.0201301654846</v>
      </c>
      <c r="W40" s="5">
        <f>'Raw Data (EAM)'!W40/'1 minus TOT (EAM)'!W61</f>
        <v>276.8872130749462</v>
      </c>
      <c r="X40" s="5">
        <f>'Raw Data (EAM)'!X40/'1 minus TOT (EAM)'!X61</f>
        <v>136.27316415539966</v>
      </c>
      <c r="Y40" s="5">
        <f>'Raw Data (EAM)'!Y40/'1 minus TOT (EAM)'!Y61</f>
        <v>44.613896435333828</v>
      </c>
      <c r="Z40" s="5">
        <f>'Raw Data (EAM)'!Z40/'1 minus TOT (EAM)'!Z61</f>
        <v>16.019854275576261</v>
      </c>
      <c r="AA40" s="5">
        <f>'Raw Data (EAM)'!AA40/'1 minus TOT (EAM)'!AA61</f>
        <v>4.9251190040278283</v>
      </c>
      <c r="AB40" s="5">
        <f>'Raw Data (EAM)'!AB40/'1 minus TOT (EAM)'!AB61</f>
        <v>1.1919642857142856</v>
      </c>
      <c r="AC40" s="5"/>
    </row>
    <row r="41" spans="1:30" s="6" customFormat="1">
      <c r="A41" s="4">
        <v>1959</v>
      </c>
      <c r="B41" s="5">
        <f t="shared" si="0"/>
        <v>2931.9283032401549</v>
      </c>
      <c r="C41" s="5">
        <f>'Raw Data (EAM)'!C41/'1 minus TOT (EAM)'!C62</f>
        <v>9.2495162221967018</v>
      </c>
      <c r="D41" s="5">
        <f>'Raw Data (EAM)'!D41/'1 minus TOT (EAM)'!D62</f>
        <v>18.027755914834504</v>
      </c>
      <c r="E41" s="5">
        <f>'Raw Data (EAM)'!E41/'1 minus TOT (EAM)'!E62</f>
        <v>30.030699962526661</v>
      </c>
      <c r="F41" s="5">
        <f>'Raw Data (EAM)'!F41/'1 minus TOT (EAM)'!F62</f>
        <v>21.01611335799744</v>
      </c>
      <c r="G41" s="5">
        <f>'Raw Data (EAM)'!G41/'1 minus TOT (EAM)'!G62</f>
        <v>22.014685454133726</v>
      </c>
      <c r="H41" s="5">
        <f>'Raw Data (EAM)'!H41/('1 minus TOT (EAM)'!C62+'1 minus TOT (EAM)'!D62+'1 minus TOT (EAM)'!E62+'1 minus TOT (EAM)'!F62+'1 minus TOT (EAM)'!G62)</f>
        <v>20.124659524939275</v>
      </c>
      <c r="I41" s="5">
        <f>'Raw Data (EAM)'!I41/'1 minus TOT (EAM)'!I62</f>
        <v>30.016108604786385</v>
      </c>
      <c r="J41" s="5">
        <f>'Raw Data (EAM)'!J41/'1 minus TOT (EAM)'!J62</f>
        <v>7.0037553306089047</v>
      </c>
      <c r="K41" s="5">
        <f>'Raw Data (EAM)'!K41/'1 minus TOT (EAM)'!K62</f>
        <v>4.004751537905455</v>
      </c>
      <c r="L41" s="5">
        <f>'Raw Data (EAM)'!L41/'1 minus TOT (EAM)'!L62</f>
        <v>5.0079902833548582</v>
      </c>
      <c r="M41" s="5">
        <f>'Raw Data (EAM)'!M41/'1 minus TOT (EAM)'!M62</f>
        <v>6.0085764175130683</v>
      </c>
      <c r="N41" s="5">
        <f>'Raw Data (EAM)'!N41/'1 minus TOT (EAM)'!N62</f>
        <v>18.031154619471618</v>
      </c>
      <c r="O41" s="5">
        <f>'Raw Data (EAM)'!O41/'1 minus TOT (EAM)'!O62</f>
        <v>33.080788129956026</v>
      </c>
      <c r="P41" s="5">
        <f>'Raw Data (EAM)'!P41/'1 minus TOT (EAM)'!P62</f>
        <v>81.325130143164685</v>
      </c>
      <c r="Q41" s="5">
        <f>'Raw Data (EAM)'!Q41/'1 minus TOT (EAM)'!Q62</f>
        <v>181.26580432765286</v>
      </c>
      <c r="R41" s="5">
        <f>'Raw Data (EAM)'!R41/'1 minus TOT (EAM)'!R62</f>
        <v>289.28026961790482</v>
      </c>
      <c r="S41" s="5">
        <f>'Raw Data (EAM)'!S41/'1 minus TOT (EAM)'!S62</f>
        <v>390.64382873630507</v>
      </c>
      <c r="T41" s="5">
        <f>'Raw Data (EAM)'!T41/'1 minus TOT (EAM)'!T62</f>
        <v>410.82119960969686</v>
      </c>
      <c r="U41" s="5">
        <f>'Raw Data (EAM)'!U41/'1 minus TOT (EAM)'!U62</f>
        <v>469.04100013915701</v>
      </c>
      <c r="V41" s="5">
        <f>'Raw Data (EAM)'!V41/'1 minus TOT (EAM)'!V62</f>
        <v>432.48071421655357</v>
      </c>
      <c r="W41" s="5">
        <f>'Raw Data (EAM)'!W41/'1 minus TOT (EAM)'!W62</f>
        <v>294.96216368024739</v>
      </c>
      <c r="X41" s="5">
        <f>'Raw Data (EAM)'!X41/'1 minus TOT (EAM)'!X62</f>
        <v>176.41480265843987</v>
      </c>
      <c r="Y41" s="5">
        <f>'Raw Data (EAM)'!Y41/'1 minus TOT (EAM)'!Y62</f>
        <v>64.696525375018311</v>
      </c>
      <c r="Z41" s="5">
        <f>'Raw Data (EAM)'!Z41/'1 minus TOT (EAM)'!Z62</f>
        <v>14.476719908132372</v>
      </c>
      <c r="AA41" s="5">
        <f>'Raw Data (EAM)'!AA41/'1 minus TOT (EAM)'!AA62</f>
        <v>3.2423603793466804</v>
      </c>
      <c r="AB41" s="5">
        <f>'Raw Data (EAM)'!AB41/'1 minus TOT (EAM)'!AB62</f>
        <v>0</v>
      </c>
      <c r="AC41" s="5"/>
      <c r="AD41" s="6" t="s">
        <v>29</v>
      </c>
    </row>
    <row r="42" spans="1:30" s="6" customFormat="1">
      <c r="A42" s="4">
        <v>1960</v>
      </c>
      <c r="B42" s="5">
        <f t="shared" si="0"/>
        <v>3021.2985943035796</v>
      </c>
      <c r="C42" s="5">
        <f>'Raw Data (EAM)'!C42/'1 minus TOT (EAM)'!C63</f>
        <v>10.270842009109776</v>
      </c>
      <c r="D42" s="5">
        <f>'Raw Data (EAM)'!D42/'1 minus TOT (EAM)'!D63</f>
        <v>9.0142180829469183</v>
      </c>
      <c r="E42" s="5">
        <f>'Raw Data (EAM)'!E42/'1 minus TOT (EAM)'!E63</f>
        <v>19.019603653017239</v>
      </c>
      <c r="F42" s="5">
        <f>'Raw Data (EAM)'!F42/'1 minus TOT (EAM)'!F63</f>
        <v>20.016891535936587</v>
      </c>
      <c r="G42" s="5">
        <f>'Raw Data (EAM)'!G42/'1 minus TOT (EAM)'!G63</f>
        <v>19.012937269451982</v>
      </c>
      <c r="H42" s="5">
        <f>'Raw Data (EAM)'!H42/('1 minus TOT (EAM)'!C63+'1 minus TOT (EAM)'!D63+'1 minus TOT (EAM)'!E63+'1 minus TOT (EAM)'!F63+'1 minus TOT (EAM)'!G63)</f>
        <v>15.49452373287745</v>
      </c>
      <c r="I42" s="5">
        <f>'Raw Data (EAM)'!I42/'1 minus TOT (EAM)'!I63</f>
        <v>35.018363254161933</v>
      </c>
      <c r="J42" s="5">
        <f>'Raw Data (EAM)'!J42/'1 minus TOT (EAM)'!J63</f>
        <v>7.0034905595200083</v>
      </c>
      <c r="K42" s="5">
        <f>'Raw Data (EAM)'!K42/'1 minus TOT (EAM)'!K63</f>
        <v>5.0059145689559594</v>
      </c>
      <c r="L42" s="5">
        <f>'Raw Data (EAM)'!L42/'1 minus TOT (EAM)'!L63</f>
        <v>4.0063091687965029</v>
      </c>
      <c r="M42" s="5">
        <f>'Raw Data (EAM)'!M42/'1 minus TOT (EAM)'!M63</f>
        <v>9.0130399627510336</v>
      </c>
      <c r="N42" s="5">
        <f>'Raw Data (EAM)'!N42/'1 minus TOT (EAM)'!N63</f>
        <v>19.031986150714349</v>
      </c>
      <c r="O42" s="5">
        <f>'Raw Data (EAM)'!O42/'1 minus TOT (EAM)'!O63</f>
        <v>48.118868433314034</v>
      </c>
      <c r="P42" s="5">
        <f>'Raw Data (EAM)'!P42/'1 minus TOT (EAM)'!P63</f>
        <v>102.41268295346974</v>
      </c>
      <c r="Q42" s="5">
        <f>'Raw Data (EAM)'!Q42/'1 minus TOT (EAM)'!Q63</f>
        <v>161.1384059300355</v>
      </c>
      <c r="R42" s="5">
        <f>'Raw Data (EAM)'!R42/'1 minus TOT (EAM)'!R63</f>
        <v>269.11779216931376</v>
      </c>
      <c r="S42" s="5">
        <f>'Raw Data (EAM)'!S42/'1 minus TOT (EAM)'!S63</f>
        <v>392.75476854715527</v>
      </c>
      <c r="T42" s="5">
        <f>'Raw Data (EAM)'!T42/'1 minus TOT (EAM)'!T63</f>
        <v>453.01172647981082</v>
      </c>
      <c r="U42" s="5">
        <f>'Raw Data (EAM)'!U42/'1 minus TOT (EAM)'!U63</f>
        <v>519.46654868014468</v>
      </c>
      <c r="V42" s="5">
        <f>'Raw Data (EAM)'!V42/'1 minus TOT (EAM)'!V63</f>
        <v>428.0590574611814</v>
      </c>
      <c r="W42" s="5">
        <f>'Raw Data (EAM)'!W42/'1 minus TOT (EAM)'!W63</f>
        <v>326.08721144031841</v>
      </c>
      <c r="X42" s="5">
        <f>'Raw Data (EAM)'!X42/'1 minus TOT (EAM)'!X63</f>
        <v>154.36920320854898</v>
      </c>
      <c r="Y42" s="5">
        <f>'Raw Data (EAM)'!Y42/'1 minus TOT (EAM)'!Y63</f>
        <v>53.848962649680075</v>
      </c>
      <c r="Z42" s="5">
        <f>'Raw Data (EAM)'!Z42/'1 minus TOT (EAM)'!Z63</f>
        <v>16.677917451530643</v>
      </c>
      <c r="AA42" s="5">
        <f>'Raw Data (EAM)'!AA42/'1 minus TOT (EAM)'!AA63</f>
        <v>1.661821501299066</v>
      </c>
      <c r="AB42" s="5">
        <f>'Raw Data (EAM)'!AB42/'1 minus TOT (EAM)'!AB63</f>
        <v>0</v>
      </c>
      <c r="AC42" s="5">
        <v>1</v>
      </c>
    </row>
    <row r="43" spans="1:30" s="6" customFormat="1">
      <c r="A43" s="4">
        <v>1961</v>
      </c>
      <c r="B43" s="5">
        <f t="shared" si="0"/>
        <v>3146.1802809918377</v>
      </c>
      <c r="C43" s="5">
        <f>'Raw Data (EAM)'!C43/'1 minus TOT (EAM)'!C64</f>
        <v>6.1600069466081653</v>
      </c>
      <c r="D43" s="5">
        <f>'Raw Data (EAM)'!D43/'1 minus TOT (EAM)'!D64</f>
        <v>7.0105971790965613</v>
      </c>
      <c r="E43" s="5">
        <f>'Raw Data (EAM)'!E43/'1 minus TOT (EAM)'!E64</f>
        <v>20.019178959011324</v>
      </c>
      <c r="F43" s="5">
        <f>'Raw Data (EAM)'!F43/'1 minus TOT (EAM)'!F64</f>
        <v>12.009333852771556</v>
      </c>
      <c r="G43" s="5">
        <f>'Raw Data (EAM)'!G43/'1 minus TOT (EAM)'!G64</f>
        <v>11.007348684326631</v>
      </c>
      <c r="H43" s="5">
        <f>'Raw Data (EAM)'!H43/('1 minus TOT (EAM)'!C64+'1 minus TOT (EAM)'!D64+'1 minus TOT (EAM)'!E64+'1 minus TOT (EAM)'!F64+'1 minus TOT (EAM)'!G64)</f>
        <v>11.267355305159183</v>
      </c>
      <c r="I43" s="5">
        <f>'Raw Data (EAM)'!I43/'1 minus TOT (EAM)'!I64</f>
        <v>32.015714212856345</v>
      </c>
      <c r="J43" s="5">
        <f>'Raw Data (EAM)'!J43/'1 minus TOT (EAM)'!J64</f>
        <v>6.0029723683687504</v>
      </c>
      <c r="K43" s="5">
        <f>'Raw Data (EAM)'!K43/'1 minus TOT (EAM)'!K64</f>
        <v>6.0067306694812199</v>
      </c>
      <c r="L43" s="5">
        <f>'Raw Data (EAM)'!L43/'1 minus TOT (EAM)'!L64</f>
        <v>6.0093967405876656</v>
      </c>
      <c r="M43" s="5">
        <f>'Raw Data (EAM)'!M43/'1 minus TOT (EAM)'!M64</f>
        <v>6.0083553521569693</v>
      </c>
      <c r="N43" s="5">
        <f>'Raw Data (EAM)'!N43/'1 minus TOT (EAM)'!N64</f>
        <v>20.032836565621981</v>
      </c>
      <c r="O43" s="5">
        <f>'Raw Data (EAM)'!O43/'1 minus TOT (EAM)'!O64</f>
        <v>48.115656536708535</v>
      </c>
      <c r="P43" s="5">
        <f>'Raw Data (EAM)'!P43/'1 minus TOT (EAM)'!P64</f>
        <v>92.365356438457837</v>
      </c>
      <c r="Q43" s="5">
        <f>'Raw Data (EAM)'!Q43/'1 minus TOT (EAM)'!Q64</f>
        <v>153.0400403839476</v>
      </c>
      <c r="R43" s="5">
        <f>'Raw Data (EAM)'!R43/'1 minus TOT (EAM)'!R64</f>
        <v>292.29840870646808</v>
      </c>
      <c r="S43" s="5">
        <f>'Raw Data (EAM)'!S43/'1 minus TOT (EAM)'!S64</f>
        <v>380.40786532860187</v>
      </c>
      <c r="T43" s="5">
        <f>'Raw Data (EAM)'!T43/'1 minus TOT (EAM)'!T64</f>
        <v>456.85377624520726</v>
      </c>
      <c r="U43" s="5">
        <f>'Raw Data (EAM)'!U43/'1 minus TOT (EAM)'!U64</f>
        <v>546.0099531962702</v>
      </c>
      <c r="V43" s="5">
        <f>'Raw Data (EAM)'!V43/'1 minus TOT (EAM)'!V64</f>
        <v>478.17567101414755</v>
      </c>
      <c r="W43" s="5">
        <f>'Raw Data (EAM)'!W43/'1 minus TOT (EAM)'!W64</f>
        <v>339.53116905879375</v>
      </c>
      <c r="X43" s="5">
        <f>'Raw Data (EAM)'!X43/'1 minus TOT (EAM)'!X64</f>
        <v>186.35770033590191</v>
      </c>
      <c r="Y43" s="5">
        <f>'Raw Data (EAM)'!Y43/'1 minus TOT (EAM)'!Y64</f>
        <v>67.423377508441646</v>
      </c>
      <c r="Z43" s="5">
        <f>'Raw Data (EAM)'!Z43/'1 minus TOT (EAM)'!Z64</f>
        <v>16.615764458984014</v>
      </c>
      <c r="AA43" s="5">
        <f>'Raw Data (EAM)'!AA43/'1 minus TOT (EAM)'!AA64</f>
        <v>1.6421805656752999</v>
      </c>
      <c r="AB43" s="5">
        <f>'Raw Data (EAM)'!AB43/'1 minus TOT (EAM)'!AB64</f>
        <v>0</v>
      </c>
      <c r="AC43" s="5">
        <v>1</v>
      </c>
      <c r="AD43" s="9"/>
    </row>
    <row r="44" spans="1:30" s="6" customFormat="1">
      <c r="A44" s="4">
        <v>1962</v>
      </c>
      <c r="B44" s="5">
        <f t="shared" ref="B44:B79" si="1">SUM(H44:AB44)</f>
        <v>3105.714038269547</v>
      </c>
      <c r="C44" s="5">
        <f>'Raw Data (EAM)'!C44/'1 minus TOT (EAM)'!C65</f>
        <v>11.282509441733914</v>
      </c>
      <c r="D44" s="5">
        <f>'Raw Data (EAM)'!D44/'1 minus TOT (EAM)'!D65</f>
        <v>14.01908146449493</v>
      </c>
      <c r="E44" s="5">
        <f>'Raw Data (EAM)'!E44/'1 minus TOT (EAM)'!E65</f>
        <v>8.0070399553973921</v>
      </c>
      <c r="F44" s="5">
        <f>'Raw Data (EAM)'!F44/'1 minus TOT (EAM)'!F65</f>
        <v>15.011140827357824</v>
      </c>
      <c r="G44" s="5">
        <f>'Raw Data (EAM)'!G44/'1 minus TOT (EAM)'!G65</f>
        <v>15.008766933923141</v>
      </c>
      <c r="H44" s="5">
        <f>'Raw Data (EAM)'!H44/('1 minus TOT (EAM)'!C65+'1 minus TOT (EAM)'!D65+'1 minus TOT (EAM)'!E65+'1 minus TOT (EAM)'!F65+'1 minus TOT (EAM)'!G65)</f>
        <v>12.672502457235488</v>
      </c>
      <c r="I44" s="5">
        <f>'Raw Data (EAM)'!I44/'1 minus TOT (EAM)'!I65</f>
        <v>41.019634793951788</v>
      </c>
      <c r="J44" s="5">
        <f>'Raw Data (EAM)'!J44/'1 minus TOT (EAM)'!J65</f>
        <v>5.002466922068713</v>
      </c>
      <c r="K44" s="5">
        <f>'Raw Data (EAM)'!K44/'1 minus TOT (EAM)'!K65</f>
        <v>5.0056393972647157</v>
      </c>
      <c r="L44" s="5">
        <f>'Raw Data (EAM)'!L44/'1 minus TOT (EAM)'!L65</f>
        <v>4.0063134947321011</v>
      </c>
      <c r="M44" s="5">
        <f>'Raw Data (EAM)'!M44/'1 minus TOT (EAM)'!M65</f>
        <v>8.0112712126087917</v>
      </c>
      <c r="N44" s="5">
        <f>'Raw Data (EAM)'!N44/'1 minus TOT (EAM)'!N65</f>
        <v>14.023207201116648</v>
      </c>
      <c r="O44" s="5">
        <f>'Raw Data (EAM)'!O44/'1 minus TOT (EAM)'!O65</f>
        <v>43.106945350903516</v>
      </c>
      <c r="P44" s="5">
        <f>'Raw Data (EAM)'!P44/'1 minus TOT (EAM)'!P65</f>
        <v>84.331317516596215</v>
      </c>
      <c r="Q44" s="5">
        <f>'Raw Data (EAM)'!Q44/'1 minus TOT (EAM)'!Q65</f>
        <v>190.30150895968558</v>
      </c>
      <c r="R44" s="5">
        <f>'Raw Data (EAM)'!R44/'1 minus TOT (EAM)'!R65</f>
        <v>294.36718987035277</v>
      </c>
      <c r="S44" s="5">
        <f>'Raw Data (EAM)'!S44/'1 minus TOT (EAM)'!S65</f>
        <v>372.44101366648647</v>
      </c>
      <c r="T44" s="5">
        <f>'Raw Data (EAM)'!T44/'1 minus TOT (EAM)'!T65</f>
        <v>434.35169092692365</v>
      </c>
      <c r="U44" s="5">
        <f>'Raw Data (EAM)'!U44/'1 minus TOT (EAM)'!U65</f>
        <v>544.2001428409759</v>
      </c>
      <c r="V44" s="5">
        <f>'Raw Data (EAM)'!V44/'1 minus TOT (EAM)'!V65</f>
        <v>459.41205291151874</v>
      </c>
      <c r="W44" s="5">
        <f>'Raw Data (EAM)'!W44/'1 minus TOT (EAM)'!W65</f>
        <v>329.16202313160005</v>
      </c>
      <c r="X44" s="5">
        <f>'Raw Data (EAM)'!X44/'1 minus TOT (EAM)'!X65</f>
        <v>178.20443078851224</v>
      </c>
      <c r="Y44" s="5">
        <f>'Raw Data (EAM)'!Y44/'1 minus TOT (EAM)'!Y65</f>
        <v>73.568614396490943</v>
      </c>
      <c r="Z44" s="5">
        <f>'Raw Data (EAM)'!Z44/'1 minus TOT (EAM)'!Z65</f>
        <v>12.526072430522808</v>
      </c>
      <c r="AA44" s="5">
        <f>'Raw Data (EAM)'!AA44/'1 minus TOT (EAM)'!AA65</f>
        <v>0</v>
      </c>
      <c r="AB44" s="5">
        <f>'Raw Data (EAM)'!AB44/'1 minus TOT (EAM)'!AB65</f>
        <v>0</v>
      </c>
      <c r="AC44" s="5">
        <v>1</v>
      </c>
    </row>
    <row r="45" spans="1:30" s="6" customFormat="1">
      <c r="A45" s="4">
        <v>1963</v>
      </c>
      <c r="B45" s="5">
        <f t="shared" si="1"/>
        <v>3330.4875614973294</v>
      </c>
      <c r="C45" s="5">
        <f>'Raw Data (EAM)'!C45/'1 minus TOT (EAM)'!C66</f>
        <v>9.2282844883003907</v>
      </c>
      <c r="D45" s="5">
        <f>'Raw Data (EAM)'!D45/'1 minus TOT (EAM)'!D66</f>
        <v>15.021178072347194</v>
      </c>
      <c r="E45" s="5">
        <f>'Raw Data (EAM)'!E45/'1 minus TOT (EAM)'!E66</f>
        <v>9.0084289023915272</v>
      </c>
      <c r="F45" s="5">
        <f>'Raw Data (EAM)'!F45/'1 minus TOT (EAM)'!F66</f>
        <v>9.006323946051312</v>
      </c>
      <c r="G45" s="5">
        <f>'Raw Data (EAM)'!G45/'1 minus TOT (EAM)'!G66</f>
        <v>17.010264714021631</v>
      </c>
      <c r="H45" s="5">
        <f>'Raw Data (EAM)'!H45/('1 minus TOT (EAM)'!C66+'1 minus TOT (EAM)'!D66+'1 minus TOT (EAM)'!E66+'1 minus TOT (EAM)'!F66+'1 minus TOT (EAM)'!G66)</f>
        <v>12.873089896196173</v>
      </c>
      <c r="I45" s="5">
        <f>'Raw Data (EAM)'!I45/'1 minus TOT (EAM)'!I66</f>
        <v>38.018317161118176</v>
      </c>
      <c r="J45" s="5">
        <f>'Raw Data (EAM)'!J45/'1 minus TOT (EAM)'!J66</f>
        <v>8.003829323817282</v>
      </c>
      <c r="K45" s="5">
        <f>'Raw Data (EAM)'!K45/'1 minus TOT (EAM)'!K66</f>
        <v>1.0011661731158976</v>
      </c>
      <c r="L45" s="5">
        <f>'Raw Data (EAM)'!L45/'1 minus TOT (EAM)'!L66</f>
        <v>3.0047341384733102</v>
      </c>
      <c r="M45" s="5">
        <f>'Raw Data (EAM)'!M45/'1 minus TOT (EAM)'!M66</f>
        <v>8.0118537860513044</v>
      </c>
      <c r="N45" s="5">
        <f>'Raw Data (EAM)'!N45/'1 minus TOT (EAM)'!N66</f>
        <v>19.032007732048033</v>
      </c>
      <c r="O45" s="5">
        <f>'Raw Data (EAM)'!O45/'1 minus TOT (EAM)'!O66</f>
        <v>41.103310614960563</v>
      </c>
      <c r="P45" s="5">
        <f>'Raw Data (EAM)'!P45/'1 minus TOT (EAM)'!P66</f>
        <v>79.315669156997018</v>
      </c>
      <c r="Q45" s="5">
        <f>'Raw Data (EAM)'!Q45/'1 minus TOT (EAM)'!Q66</f>
        <v>191.31811993633076</v>
      </c>
      <c r="R45" s="5">
        <f>'Raw Data (EAM)'!R45/'1 minus TOT (EAM)'!R66</f>
        <v>312.58838850355858</v>
      </c>
      <c r="S45" s="5">
        <f>'Raw Data (EAM)'!S45/'1 minus TOT (EAM)'!S66</f>
        <v>423.55064242003971</v>
      </c>
      <c r="T45" s="5">
        <f>'Raw Data (EAM)'!T45/'1 minus TOT (EAM)'!T66</f>
        <v>454.01340354324691</v>
      </c>
      <c r="U45" s="5">
        <f>'Raw Data (EAM)'!U45/'1 minus TOT (EAM)'!U66</f>
        <v>531.89300581332407</v>
      </c>
      <c r="V45" s="5">
        <f>'Raw Data (EAM)'!V45/'1 minus TOT (EAM)'!V66</f>
        <v>511.35558310572549</v>
      </c>
      <c r="W45" s="5">
        <f>'Raw Data (EAM)'!W45/'1 minus TOT (EAM)'!W66</f>
        <v>403.36057867299729</v>
      </c>
      <c r="X45" s="5">
        <f>'Raw Data (EAM)'!X45/'1 minus TOT (EAM)'!X66</f>
        <v>205.10636059797392</v>
      </c>
      <c r="Y45" s="5">
        <f>'Raw Data (EAM)'!Y45/'1 minus TOT (EAM)'!Y66</f>
        <v>60.140596362195325</v>
      </c>
      <c r="Z45" s="5">
        <f>'Raw Data (EAM)'!Z45/'1 minus TOT (EAM)'!Z66</f>
        <v>25.145901956985082</v>
      </c>
      <c r="AA45" s="5">
        <f>'Raw Data (EAM)'!AA45/'1 minus TOT (EAM)'!AA66</f>
        <v>1.6510026021735802</v>
      </c>
      <c r="AB45" s="5">
        <f>'Raw Data (EAM)'!AB45/'1 minus TOT (EAM)'!AB66</f>
        <v>0</v>
      </c>
      <c r="AC45" s="5"/>
    </row>
    <row r="46" spans="1:30" s="6" customFormat="1">
      <c r="A46" s="4">
        <v>1964</v>
      </c>
      <c r="B46" s="5">
        <f t="shared" si="1"/>
        <v>3361.5323549717073</v>
      </c>
      <c r="C46" s="5">
        <f>'Raw Data (EAM)'!C46/'1 minus TOT (EAM)'!C67</f>
        <v>4.1012989646559941</v>
      </c>
      <c r="D46" s="5">
        <f>'Raw Data (EAM)'!D46/'1 minus TOT (EAM)'!D67</f>
        <v>9.0119964126693706</v>
      </c>
      <c r="E46" s="5">
        <f>'Raw Data (EAM)'!E46/'1 minus TOT (EAM)'!E67</f>
        <v>14.013489025561645</v>
      </c>
      <c r="F46" s="5">
        <f>'Raw Data (EAM)'!F46/'1 minus TOT (EAM)'!F67</f>
        <v>16.011982699138525</v>
      </c>
      <c r="G46" s="5">
        <f>'Raw Data (EAM)'!G46/'1 minus TOT (EAM)'!G67</f>
        <v>12.007992281851177</v>
      </c>
      <c r="H46" s="5">
        <f>'Raw Data (EAM)'!H46/('1 minus TOT (EAM)'!C67+'1 minus TOT (EAM)'!D67+'1 minus TOT (EAM)'!E67+'1 minus TOT (EAM)'!F67+'1 minus TOT (EAM)'!G67)</f>
        <v>11.062852295494199</v>
      </c>
      <c r="I46" s="5">
        <f>'Raw Data (EAM)'!I46/'1 minus TOT (EAM)'!I67</f>
        <v>29.013794818426824</v>
      </c>
      <c r="J46" s="5">
        <f>'Raw Data (EAM)'!J46/'1 minus TOT (EAM)'!J67</f>
        <v>9.0043956990502476</v>
      </c>
      <c r="K46" s="5">
        <f>'Raw Data (EAM)'!K46/'1 minus TOT (EAM)'!K67</f>
        <v>8.0100868098339788</v>
      </c>
      <c r="L46" s="5">
        <f>'Raw Data (EAM)'!L46/'1 minus TOT (EAM)'!L67</f>
        <v>4.0064165856672167</v>
      </c>
      <c r="M46" s="5">
        <f>'Raw Data (EAM)'!M46/'1 minus TOT (EAM)'!M67</f>
        <v>10.015060739146067</v>
      </c>
      <c r="N46" s="5">
        <f>'Raw Data (EAM)'!N46/'1 minus TOT (EAM)'!N67</f>
        <v>18.031468152145951</v>
      </c>
      <c r="O46" s="5">
        <f>'Raw Data (EAM)'!O46/'1 minus TOT (EAM)'!O67</f>
        <v>40.099935486990283</v>
      </c>
      <c r="P46" s="5">
        <f>'Raw Data (EAM)'!P46/'1 minus TOT (EAM)'!P67</f>
        <v>100.4059584895035</v>
      </c>
      <c r="Q46" s="5">
        <f>'Raw Data (EAM)'!Q46/'1 minus TOT (EAM)'!Q67</f>
        <v>197.32868588197454</v>
      </c>
      <c r="R46" s="5">
        <f>'Raw Data (EAM)'!R46/'1 minus TOT (EAM)'!R67</f>
        <v>331.73143539563335</v>
      </c>
      <c r="S46" s="5">
        <f>'Raw Data (EAM)'!S46/'1 minus TOT (EAM)'!S67</f>
        <v>393.92019371811608</v>
      </c>
      <c r="T46" s="5">
        <f>'Raw Data (EAM)'!T46/'1 minus TOT (EAM)'!T67</f>
        <v>494.02012264805398</v>
      </c>
      <c r="U46" s="5">
        <f>'Raw Data (EAM)'!U46/'1 minus TOT (EAM)'!U67</f>
        <v>561.41336236258758</v>
      </c>
      <c r="V46" s="5">
        <f>'Raw Data (EAM)'!V46/'1 minus TOT (EAM)'!V67</f>
        <v>502.00751828197281</v>
      </c>
      <c r="W46" s="5">
        <f>'Raw Data (EAM)'!W46/'1 minus TOT (EAM)'!W67</f>
        <v>397.61348825107586</v>
      </c>
      <c r="X46" s="5">
        <f>'Raw Data (EAM)'!X46/'1 minus TOT (EAM)'!X67</f>
        <v>158.73607112853406</v>
      </c>
      <c r="Y46" s="5">
        <f>'Raw Data (EAM)'!Y46/'1 minus TOT (EAM)'!Y67</f>
        <v>73.682196600622873</v>
      </c>
      <c r="Z46" s="5">
        <f>'Raw Data (EAM)'!Z46/'1 minus TOT (EAM)'!Z67</f>
        <v>9.7130293935496166</v>
      </c>
      <c r="AA46" s="5">
        <f>'Raw Data (EAM)'!AA46/'1 minus TOT (EAM)'!AA67</f>
        <v>9.879148682839709</v>
      </c>
      <c r="AB46" s="5">
        <f>'Raw Data (EAM)'!AB46/'1 minus TOT (EAM)'!AB67</f>
        <v>1.8371335504885993</v>
      </c>
      <c r="AC46" s="5"/>
    </row>
    <row r="47" spans="1:30" s="6" customFormat="1">
      <c r="A47" s="4">
        <v>1965</v>
      </c>
      <c r="B47" s="5">
        <f t="shared" si="1"/>
        <v>3382.368849353144</v>
      </c>
      <c r="C47" s="5">
        <f>'Raw Data (EAM)'!C47/'1 minus TOT (EAM)'!C68</f>
        <v>8.1974768640989151</v>
      </c>
      <c r="D47" s="5">
        <f>'Raw Data (EAM)'!D47/'1 minus TOT (EAM)'!D68</f>
        <v>10.013135903534227</v>
      </c>
      <c r="E47" s="5">
        <f>'Raw Data (EAM)'!E47/'1 minus TOT (EAM)'!E68</f>
        <v>9.0081296035616987</v>
      </c>
      <c r="F47" s="5">
        <f>'Raw Data (EAM)'!F47/'1 minus TOT (EAM)'!F68</f>
        <v>13.009519132575127</v>
      </c>
      <c r="G47" s="5">
        <f>'Raw Data (EAM)'!G47/'1 minus TOT (EAM)'!G68</f>
        <v>13.008532733039344</v>
      </c>
      <c r="H47" s="5">
        <f>'Raw Data (EAM)'!H47/('1 minus TOT (EAM)'!C68+'1 minus TOT (EAM)'!D68+'1 minus TOT (EAM)'!E68+'1 minus TOT (EAM)'!F68+'1 minus TOT (EAM)'!G68)</f>
        <v>10.659033858366358</v>
      </c>
      <c r="I47" s="5">
        <f>'Raw Data (EAM)'!I47/'1 minus TOT (EAM)'!I68</f>
        <v>38.017707133018959</v>
      </c>
      <c r="J47" s="5">
        <f>'Raw Data (EAM)'!J47/'1 minus TOT (EAM)'!J68</f>
        <v>3.0014478280010648</v>
      </c>
      <c r="K47" s="5">
        <f>'Raw Data (EAM)'!K47/'1 minus TOT (EAM)'!K68</f>
        <v>2.0026186291178543</v>
      </c>
      <c r="L47" s="5">
        <f>'Raw Data (EAM)'!L47/'1 minus TOT (EAM)'!L68</f>
        <v>5.0079933569445219</v>
      </c>
      <c r="M47" s="5">
        <f>'Raw Data (EAM)'!M47/'1 minus TOT (EAM)'!M68</f>
        <v>7.0106282079643938</v>
      </c>
      <c r="N47" s="5">
        <f>'Raw Data (EAM)'!N47/'1 minus TOT (EAM)'!N68</f>
        <v>9.0154844269641856</v>
      </c>
      <c r="O47" s="5">
        <f>'Raw Data (EAM)'!O47/'1 minus TOT (EAM)'!O68</f>
        <v>38.09485257095367</v>
      </c>
      <c r="P47" s="5">
        <f>'Raw Data (EAM)'!P47/'1 minus TOT (EAM)'!P68</f>
        <v>110.44332337175673</v>
      </c>
      <c r="Q47" s="5">
        <f>'Raw Data (EAM)'!Q47/'1 minus TOT (EAM)'!Q68</f>
        <v>193.28572750402466</v>
      </c>
      <c r="R47" s="5">
        <f>'Raw Data (EAM)'!R47/'1 minus TOT (EAM)'!R68</f>
        <v>302.43367974829152</v>
      </c>
      <c r="S47" s="5">
        <f>'Raw Data (EAM)'!S47/'1 minus TOT (EAM)'!S68</f>
        <v>416.32363443505272</v>
      </c>
      <c r="T47" s="5">
        <f>'Raw Data (EAM)'!T47/'1 minus TOT (EAM)'!T68</f>
        <v>502.4641096301205</v>
      </c>
      <c r="U47" s="5">
        <f>'Raw Data (EAM)'!U47/'1 minus TOT (EAM)'!U68</f>
        <v>539.59817424194011</v>
      </c>
      <c r="V47" s="5">
        <f>'Raw Data (EAM)'!V47/'1 minus TOT (EAM)'!V68</f>
        <v>544.42920635552696</v>
      </c>
      <c r="W47" s="5">
        <f>'Raw Data (EAM)'!W47/'1 minus TOT (EAM)'!W68</f>
        <v>368.24792496001265</v>
      </c>
      <c r="X47" s="5">
        <f>'Raw Data (EAM)'!X47/'1 minus TOT (EAM)'!X68</f>
        <v>207.14255100561581</v>
      </c>
      <c r="Y47" s="5">
        <f>'Raw Data (EAM)'!Y47/'1 minus TOT (EAM)'!Y68</f>
        <v>65.120733251621999</v>
      </c>
      <c r="Z47" s="5">
        <f>'Raw Data (EAM)'!Z47/'1 minus TOT (EAM)'!Z68</f>
        <v>18.203352171182921</v>
      </c>
      <c r="AA47" s="5">
        <f>'Raw Data (EAM)'!AA47/'1 minus TOT (EAM)'!AA68</f>
        <v>0</v>
      </c>
      <c r="AB47" s="5">
        <f>'Raw Data (EAM)'!AB47/'1 minus TOT (EAM)'!AB68</f>
        <v>1.8666666666666667</v>
      </c>
      <c r="AC47" s="5"/>
    </row>
    <row r="48" spans="1:30" s="6" customFormat="1">
      <c r="A48" s="4">
        <v>1966</v>
      </c>
      <c r="B48" s="5">
        <f t="shared" si="1"/>
        <v>3605.4544813955117</v>
      </c>
      <c r="C48" s="5">
        <f>'Raw Data (EAM)'!C48/'1 minus TOT (EAM)'!C69</f>
        <v>8.1932139048551633</v>
      </c>
      <c r="D48" s="5">
        <f>'Raw Data (EAM)'!D48/'1 minus TOT (EAM)'!D69</f>
        <v>5.0067099764796295</v>
      </c>
      <c r="E48" s="5">
        <f>'Raw Data (EAM)'!E48/'1 minus TOT (EAM)'!E69</f>
        <v>6.0054272165498617</v>
      </c>
      <c r="F48" s="5">
        <f>'Raw Data (EAM)'!F48/'1 minus TOT (EAM)'!F69</f>
        <v>6.0042726321502151</v>
      </c>
      <c r="G48" s="5">
        <f>'Raw Data (EAM)'!G48/'1 minus TOT (EAM)'!G69</f>
        <v>13.008547120984828</v>
      </c>
      <c r="H48" s="5">
        <f>'Raw Data (EAM)'!H48/('1 minus TOT (EAM)'!C69+'1 minus TOT (EAM)'!D69+'1 minus TOT (EAM)'!E69+'1 minus TOT (EAM)'!F69+'1 minus TOT (EAM)'!G69)</f>
        <v>7.6415620589606714</v>
      </c>
      <c r="I48" s="5">
        <f>'Raw Data (EAM)'!I48/'1 minus TOT (EAM)'!I69</f>
        <v>27.012777199142445</v>
      </c>
      <c r="J48" s="5">
        <f>'Raw Data (EAM)'!J48/'1 minus TOT (EAM)'!J69</f>
        <v>7.0033655775476209</v>
      </c>
      <c r="K48" s="5">
        <f>'Raw Data (EAM)'!K48/'1 minus TOT (EAM)'!K69</f>
        <v>6.0084335073204365</v>
      </c>
      <c r="L48" s="5">
        <f>'Raw Data (EAM)'!L48/'1 minus TOT (EAM)'!L69</f>
        <v>10.016822538915546</v>
      </c>
      <c r="M48" s="5">
        <f>'Raw Data (EAM)'!M48/'1 minus TOT (EAM)'!M69</f>
        <v>5.007755912697883</v>
      </c>
      <c r="N48" s="5">
        <f>'Raw Data (EAM)'!N48/'1 minus TOT (EAM)'!N69</f>
        <v>19.032865126800075</v>
      </c>
      <c r="O48" s="5">
        <f>'Raw Data (EAM)'!O48/'1 minus TOT (EAM)'!O69</f>
        <v>52.129574035014635</v>
      </c>
      <c r="P48" s="5">
        <f>'Raw Data (EAM)'!P48/'1 minus TOT (EAM)'!P69</f>
        <v>103.41926152744725</v>
      </c>
      <c r="Q48" s="5">
        <f>'Raw Data (EAM)'!Q48/'1 minus TOT (EAM)'!Q69</f>
        <v>191.2760193803577</v>
      </c>
      <c r="R48" s="5">
        <f>'Raw Data (EAM)'!R48/'1 minus TOT (EAM)'!R69</f>
        <v>329.7505287151987</v>
      </c>
      <c r="S48" s="5">
        <f>'Raw Data (EAM)'!S48/'1 minus TOT (EAM)'!S69</f>
        <v>430.69728735423064</v>
      </c>
      <c r="T48" s="5">
        <f>'Raw Data (EAM)'!T48/'1 minus TOT (EAM)'!T69</f>
        <v>524.20968575100812</v>
      </c>
      <c r="U48" s="5">
        <f>'Raw Data (EAM)'!U48/'1 minus TOT (EAM)'!U69</f>
        <v>574.08504522858186</v>
      </c>
      <c r="V48" s="5">
        <f>'Raw Data (EAM)'!V48/'1 minus TOT (EAM)'!V69</f>
        <v>539.11216222637802</v>
      </c>
      <c r="W48" s="5">
        <f>'Raw Data (EAM)'!W48/'1 minus TOT (EAM)'!W69</f>
        <v>422.19179843197679</v>
      </c>
      <c r="X48" s="5">
        <f>'Raw Data (EAM)'!X48/'1 minus TOT (EAM)'!X69</f>
        <v>228.75576081814813</v>
      </c>
      <c r="Y48" s="5">
        <f>'Raw Data (EAM)'!Y48/'1 minus TOT (EAM)'!Y69</f>
        <v>92.298255100691435</v>
      </c>
      <c r="Z48" s="5">
        <f>'Raw Data (EAM)'!Z48/'1 minus TOT (EAM)'!Z69</f>
        <v>29.283512061960838</v>
      </c>
      <c r="AA48" s="5">
        <f>'Raw Data (EAM)'!AA48/'1 minus TOT (EAM)'!AA69</f>
        <v>6.5220088431333734</v>
      </c>
      <c r="AB48" s="5">
        <f>'Raw Data (EAM)'!AB48/'1 minus TOT (EAM)'!AB69</f>
        <v>0</v>
      </c>
      <c r="AC48" s="5"/>
    </row>
    <row r="49" spans="1:29" s="6" customFormat="1">
      <c r="A49" s="4">
        <v>1967</v>
      </c>
      <c r="B49" s="5">
        <f t="shared" si="1"/>
        <v>3541.1655282038773</v>
      </c>
      <c r="C49" s="5">
        <f>'Raw Data (EAM)'!C49/'1 minus TOT (EAM)'!C70</f>
        <v>5.1154678399790843</v>
      </c>
      <c r="D49" s="5">
        <f>'Raw Data (EAM)'!D49/'1 minus TOT (EAM)'!D70</f>
        <v>6.0070948587027058</v>
      </c>
      <c r="E49" s="5">
        <f>'Raw Data (EAM)'!E49/'1 minus TOT (EAM)'!E70</f>
        <v>4.0034038275903034</v>
      </c>
      <c r="F49" s="5">
        <f>'Raw Data (EAM)'!F49/'1 minus TOT (EAM)'!F70</f>
        <v>9.0066897486932174</v>
      </c>
      <c r="G49" s="5">
        <f>'Raw Data (EAM)'!G49/'1 minus TOT (EAM)'!G70</f>
        <v>11.007051968068829</v>
      </c>
      <c r="H49" s="5">
        <f>'Raw Data (EAM)'!H49/('1 minus TOT (EAM)'!C70+'1 minus TOT (EAM)'!D70+'1 minus TOT (EAM)'!E70+'1 minus TOT (EAM)'!F70+'1 minus TOT (EAM)'!G70)</f>
        <v>7.0365719310791093</v>
      </c>
      <c r="I49" s="5">
        <f>'Raw Data (EAM)'!I49/'1 minus TOT (EAM)'!I70</f>
        <v>24.010949358492805</v>
      </c>
      <c r="J49" s="5">
        <f>'Raw Data (EAM)'!J49/'1 minus TOT (EAM)'!J70</f>
        <v>4.0019214656068351</v>
      </c>
      <c r="K49" s="5">
        <f>'Raw Data (EAM)'!K49/'1 minus TOT (EAM)'!K70</f>
        <v>7.0097744974622866</v>
      </c>
      <c r="L49" s="5">
        <f>'Raw Data (EAM)'!L49/'1 minus TOT (EAM)'!L70</f>
        <v>2.0033530489935178</v>
      </c>
      <c r="M49" s="5">
        <f>'Raw Data (EAM)'!M49/'1 minus TOT (EAM)'!M70</f>
        <v>4.0062053561721456</v>
      </c>
      <c r="N49" s="5">
        <f>'Raw Data (EAM)'!N49/'1 minus TOT (EAM)'!N70</f>
        <v>16.027524039912709</v>
      </c>
      <c r="O49" s="5">
        <f>'Raw Data (EAM)'!O49/'1 minus TOT (EAM)'!O70</f>
        <v>48.120732288186161</v>
      </c>
      <c r="P49" s="5">
        <f>'Raw Data (EAM)'!P49/'1 minus TOT (EAM)'!P70</f>
        <v>102.41433143887799</v>
      </c>
      <c r="Q49" s="5">
        <f>'Raw Data (EAM)'!Q49/'1 minus TOT (EAM)'!Q70</f>
        <v>203.34284662087808</v>
      </c>
      <c r="R49" s="5">
        <f>'Raw Data (EAM)'!R49/'1 minus TOT (EAM)'!R70</f>
        <v>314.48766221115284</v>
      </c>
      <c r="S49" s="5">
        <f>'Raw Data (EAM)'!S49/'1 minus TOT (EAM)'!S70</f>
        <v>457.00819107210435</v>
      </c>
      <c r="T49" s="5">
        <f>'Raw Data (EAM)'!T49/'1 minus TOT (EAM)'!T70</f>
        <v>492.20476830142502</v>
      </c>
      <c r="U49" s="5">
        <f>'Raw Data (EAM)'!U49/'1 minus TOT (EAM)'!U70</f>
        <v>514.33060258002752</v>
      </c>
      <c r="V49" s="5">
        <f>'Raw Data (EAM)'!V49/'1 minus TOT (EAM)'!V70</f>
        <v>581.22842346478217</v>
      </c>
      <c r="W49" s="5">
        <f>'Raw Data (EAM)'!W49/'1 minus TOT (EAM)'!W70</f>
        <v>408.15842188061578</v>
      </c>
      <c r="X49" s="5">
        <f>'Raw Data (EAM)'!X49/'1 minus TOT (EAM)'!X70</f>
        <v>239.42924814284683</v>
      </c>
      <c r="Y49" s="5">
        <f>'Raw Data (EAM)'!Y49/'1 minus TOT (EAM)'!Y70</f>
        <v>94.11671806661667</v>
      </c>
      <c r="Z49" s="5">
        <f>'Raw Data (EAM)'!Z49/'1 minus TOT (EAM)'!Z70</f>
        <v>22.227282438644494</v>
      </c>
      <c r="AA49" s="5">
        <f>'Raw Data (EAM)'!AA49/'1 minus TOT (EAM)'!AA70</f>
        <v>0</v>
      </c>
      <c r="AB49" s="5">
        <f>'Raw Data (EAM)'!AB49/'1 minus TOT (EAM)'!AB70</f>
        <v>0</v>
      </c>
      <c r="AC49" s="5">
        <v>3</v>
      </c>
    </row>
    <row r="50" spans="1:29" s="6" customFormat="1">
      <c r="A50" s="4">
        <v>1968</v>
      </c>
      <c r="B50" s="5">
        <f t="shared" si="1"/>
        <v>3801.0793725330386</v>
      </c>
      <c r="C50" s="5">
        <f>'Raw Data (EAM)'!C50/'1 minus TOT (EAM)'!C71</f>
        <v>4.0921291947666338</v>
      </c>
      <c r="D50" s="5">
        <f>'Raw Data (EAM)'!D50/'1 minus TOT (EAM)'!D71</f>
        <v>5.0058915491316407</v>
      </c>
      <c r="E50" s="5">
        <f>'Raw Data (EAM)'!E50/'1 minus TOT (EAM)'!E71</f>
        <v>5.0041479287470736</v>
      </c>
      <c r="F50" s="5">
        <f>'Raw Data (EAM)'!F50/'1 minus TOT (EAM)'!F71</f>
        <v>8.0055772741681039</v>
      </c>
      <c r="G50" s="5">
        <f>'Raw Data (EAM)'!G50/'1 minus TOT (EAM)'!G71</f>
        <v>9.0058584886650159</v>
      </c>
      <c r="H50" s="5">
        <f>'Raw Data (EAM)'!H50/('1 minus TOT (EAM)'!C71+'1 minus TOT (EAM)'!D71+'1 minus TOT (EAM)'!E71+'1 minus TOT (EAM)'!F71+'1 minus TOT (EAM)'!G71)</f>
        <v>6.2322415914977549</v>
      </c>
      <c r="I50" s="5">
        <f>'Raw Data (EAM)'!I50/'1 minus TOT (EAM)'!I71</f>
        <v>41.019518423283429</v>
      </c>
      <c r="J50" s="5">
        <f>'Raw Data (EAM)'!J50/'1 minus TOT (EAM)'!J71</f>
        <v>8.0038781281516123</v>
      </c>
      <c r="K50" s="5">
        <f>'Raw Data (EAM)'!K50/'1 minus TOT (EAM)'!K71</f>
        <v>9.0131994871831864</v>
      </c>
      <c r="L50" s="5">
        <f>'Raw Data (EAM)'!L50/'1 minus TOT (EAM)'!L71</f>
        <v>9.0163407396319357</v>
      </c>
      <c r="M50" s="5">
        <f>'Raw Data (EAM)'!M50/'1 minus TOT (EAM)'!M71</f>
        <v>7.0112271281778851</v>
      </c>
      <c r="N50" s="5">
        <f>'Raw Data (EAM)'!N50/'1 minus TOT (EAM)'!N71</f>
        <v>12.021189426780323</v>
      </c>
      <c r="O50" s="5">
        <f>'Raw Data (EAM)'!O50/'1 minus TOT (EAM)'!O71</f>
        <v>42.106035157302863</v>
      </c>
      <c r="P50" s="5">
        <f>'Raw Data (EAM)'!P50/'1 minus TOT (EAM)'!P71</f>
        <v>106.43725496847426</v>
      </c>
      <c r="Q50" s="5">
        <f>'Raw Data (EAM)'!Q50/'1 minus TOT (EAM)'!Q71</f>
        <v>194.30442387065764</v>
      </c>
      <c r="R50" s="5">
        <f>'Raw Data (EAM)'!R50/'1 minus TOT (EAM)'!R71</f>
        <v>333.75305565206702</v>
      </c>
      <c r="S50" s="5">
        <f>'Raw Data (EAM)'!S50/'1 minus TOT (EAM)'!S71</f>
        <v>469.34411134533065</v>
      </c>
      <c r="T50" s="5">
        <f>'Raw Data (EAM)'!T50/'1 minus TOT (EAM)'!T71</f>
        <v>536.74940200903598</v>
      </c>
      <c r="U50" s="5">
        <f>'Raw Data (EAM)'!U50/'1 minus TOT (EAM)'!U71</f>
        <v>601.48037764482547</v>
      </c>
      <c r="V50" s="5">
        <f>'Raw Data (EAM)'!V50/'1 minus TOT (EAM)'!V71</f>
        <v>565.35008226055947</v>
      </c>
      <c r="W50" s="5">
        <f>'Raw Data (EAM)'!W50/'1 minus TOT (EAM)'!W71</f>
        <v>455.94388857853443</v>
      </c>
      <c r="X50" s="5">
        <f>'Raw Data (EAM)'!X50/'1 minus TOT (EAM)'!X71</f>
        <v>273.32602307697243</v>
      </c>
      <c r="Y50" s="5">
        <f>'Raw Data (EAM)'!Y50/'1 minus TOT (EAM)'!Y71</f>
        <v>102.96460091845182</v>
      </c>
      <c r="Z50" s="5">
        <f>'Raw Data (EAM)'!Z50/'1 minus TOT (EAM)'!Z71</f>
        <v>23.76914438602158</v>
      </c>
      <c r="AA50" s="5">
        <f>'Raw Data (EAM)'!AA50/'1 minus TOT (EAM)'!AA71</f>
        <v>3.2333777400993098</v>
      </c>
      <c r="AB50" s="5">
        <f>'Raw Data (EAM)'!AB50/'1 minus TOT (EAM)'!AB71</f>
        <v>0</v>
      </c>
      <c r="AC50" s="5">
        <v>1</v>
      </c>
    </row>
    <row r="51" spans="1:29" s="6" customFormat="1">
      <c r="A51" s="4">
        <v>1969</v>
      </c>
      <c r="B51" s="5">
        <f t="shared" si="1"/>
        <v>3874.1756151519967</v>
      </c>
      <c r="C51" s="5">
        <f>'Raw Data (EAM)'!C51/'1 minus TOT (EAM)'!C72</f>
        <v>8.1771983452744852</v>
      </c>
      <c r="D51" s="5">
        <f>'Raw Data (EAM)'!D51/'1 minus TOT (EAM)'!D72</f>
        <v>6.0067252804399587</v>
      </c>
      <c r="E51" s="5">
        <f>'Raw Data (EAM)'!E51/'1 minus TOT (EAM)'!E72</f>
        <v>8.0064625891334043</v>
      </c>
      <c r="F51" s="5">
        <f>'Raw Data (EAM)'!F51/'1 minus TOT (EAM)'!F72</f>
        <v>5.0035957995589282</v>
      </c>
      <c r="G51" s="5">
        <f>'Raw Data (EAM)'!G51/'1 minus TOT (EAM)'!G72</f>
        <v>4.0025246546267912</v>
      </c>
      <c r="H51" s="5">
        <f>'Raw Data (EAM)'!H51/('1 minus TOT (EAM)'!C72+'1 minus TOT (EAM)'!D72+'1 minus TOT (EAM)'!E72+'1 minus TOT (EAM)'!F72+'1 minus TOT (EAM)'!G72)</f>
        <v>6.2310881658275754</v>
      </c>
      <c r="I51" s="5">
        <f>'Raw Data (EAM)'!I51/'1 minus TOT (EAM)'!I72</f>
        <v>28.013266633214371</v>
      </c>
      <c r="J51" s="5">
        <f>'Raw Data (EAM)'!J51/'1 minus TOT (EAM)'!J72</f>
        <v>3.0014219424697757</v>
      </c>
      <c r="K51" s="5">
        <f>'Raw Data (EAM)'!K51/'1 minus TOT (EAM)'!K72</f>
        <v>4.0060395750587849</v>
      </c>
      <c r="L51" s="5">
        <f>'Raw Data (EAM)'!L51/'1 minus TOT (EAM)'!L72</f>
        <v>2.0038418076426527</v>
      </c>
      <c r="M51" s="5">
        <f>'Raw Data (EAM)'!M51/'1 minus TOT (EAM)'!M72</f>
        <v>10.016433137047905</v>
      </c>
      <c r="N51" s="5">
        <f>'Raw Data (EAM)'!N51/'1 minus TOT (EAM)'!N72</f>
        <v>13.023211327653634</v>
      </c>
      <c r="O51" s="5">
        <f>'Raw Data (EAM)'!O51/'1 minus TOT (EAM)'!O72</f>
        <v>38.096097763957637</v>
      </c>
      <c r="P51" s="5">
        <f>'Raw Data (EAM)'!P51/'1 minus TOT (EAM)'!P72</f>
        <v>103.42781136340338</v>
      </c>
      <c r="Q51" s="5">
        <f>'Raw Data (EAM)'!Q51/'1 minus TOT (EAM)'!Q72</f>
        <v>219.46071154418306</v>
      </c>
      <c r="R51" s="5">
        <f>'Raw Data (EAM)'!R51/'1 minus TOT (EAM)'!R72</f>
        <v>355.87938765140171</v>
      </c>
      <c r="S51" s="5">
        <f>'Raw Data (EAM)'!S51/'1 minus TOT (EAM)'!S72</f>
        <v>488.4953222738099</v>
      </c>
      <c r="T51" s="5">
        <f>'Raw Data (EAM)'!T51/'1 minus TOT (EAM)'!T72</f>
        <v>562.06639687606059</v>
      </c>
      <c r="U51" s="5">
        <f>'Raw Data (EAM)'!U51/'1 minus TOT (EAM)'!U72</f>
        <v>568.89515279241311</v>
      </c>
      <c r="V51" s="5">
        <f>'Raw Data (EAM)'!V51/'1 minus TOT (EAM)'!V72</f>
        <v>526.12468188587764</v>
      </c>
      <c r="W51" s="5">
        <f>'Raw Data (EAM)'!W51/'1 minus TOT (EAM)'!W72</f>
        <v>485.3216226666309</v>
      </c>
      <c r="X51" s="5">
        <f>'Raw Data (EAM)'!X51/'1 minus TOT (EAM)'!X72</f>
        <v>316.98527562604954</v>
      </c>
      <c r="Y51" s="5">
        <f>'Raw Data (EAM)'!Y51/'1 minus TOT (EAM)'!Y72</f>
        <v>105.76782785610577</v>
      </c>
      <c r="Z51" s="5">
        <f>'Raw Data (EAM)'!Z51/'1 minus TOT (EAM)'!Z72</f>
        <v>27.69349477879792</v>
      </c>
      <c r="AA51" s="5">
        <f>'Raw Data (EAM)'!AA51/'1 minus TOT (EAM)'!AA72</f>
        <v>9.6665294843906171</v>
      </c>
      <c r="AB51" s="5">
        <f>'Raw Data (EAM)'!AB51/'1 minus TOT (EAM)'!AB72</f>
        <v>0</v>
      </c>
      <c r="AC51" s="5">
        <v>1</v>
      </c>
    </row>
    <row r="52" spans="1:29" s="6" customFormat="1">
      <c r="A52" s="4">
        <v>1970</v>
      </c>
      <c r="B52" s="5">
        <f t="shared" si="1"/>
        <v>3937.2496466963648</v>
      </c>
      <c r="C52" s="5">
        <f>'Raw Data (EAM)'!C52/'1 minus TOT (EAM)'!C73</f>
        <v>3.0624537789539787</v>
      </c>
      <c r="D52" s="5">
        <f>'Raw Data (EAM)'!D52/'1 minus TOT (EAM)'!D73</f>
        <v>1.0011459004412382</v>
      </c>
      <c r="E52" s="5">
        <f>'Raw Data (EAM)'!E52/'1 minus TOT (EAM)'!E73</f>
        <v>6.0048951114153999</v>
      </c>
      <c r="F52" s="5">
        <f>'Raw Data (EAM)'!F52/'1 minus TOT (EAM)'!F73</f>
        <v>8.0057110473738575</v>
      </c>
      <c r="G52" s="5">
        <f>'Raw Data (EAM)'!G52/'1 minus TOT (EAM)'!G73</f>
        <v>9.0053514712051292</v>
      </c>
      <c r="H52" s="5">
        <f>'Raw Data (EAM)'!H52/('1 minus TOT (EAM)'!C73+'1 minus TOT (EAM)'!D73+'1 minus TOT (EAM)'!E73+'1 minus TOT (EAM)'!F73+'1 minus TOT (EAM)'!G73)</f>
        <v>5.4256751415848434</v>
      </c>
      <c r="I52" s="5">
        <f>'Raw Data (EAM)'!I52/'1 minus TOT (EAM)'!I73</f>
        <v>28.012995680259976</v>
      </c>
      <c r="J52" s="5">
        <f>'Raw Data (EAM)'!J52/'1 minus TOT (EAM)'!J73</f>
        <v>8.0038254780592641</v>
      </c>
      <c r="K52" s="5">
        <f>'Raw Data (EAM)'!K52/'1 minus TOT (EAM)'!K73</f>
        <v>5.0072078586928841</v>
      </c>
      <c r="L52" s="5">
        <f>'Raw Data (EAM)'!L52/'1 minus TOT (EAM)'!L73</f>
        <v>9.017220757005127</v>
      </c>
      <c r="M52" s="5">
        <f>'Raw Data (EAM)'!M52/'1 minus TOT (EAM)'!M73</f>
        <v>9.0143664924100637</v>
      </c>
      <c r="N52" s="5">
        <f>'Raw Data (EAM)'!N52/'1 minus TOT (EAM)'!N73</f>
        <v>15.026524921514705</v>
      </c>
      <c r="O52" s="5">
        <f>'Raw Data (EAM)'!O52/'1 minus TOT (EAM)'!O73</f>
        <v>35.087708024087952</v>
      </c>
      <c r="P52" s="5">
        <f>'Raw Data (EAM)'!P52/'1 minus TOT (EAM)'!P73</f>
        <v>107.43680741809978</v>
      </c>
      <c r="Q52" s="5">
        <f>'Raw Data (EAM)'!Q52/'1 minus TOT (EAM)'!Q73</f>
        <v>234.54600535728443</v>
      </c>
      <c r="R52" s="5">
        <f>'Raw Data (EAM)'!R52/'1 minus TOT (EAM)'!R73</f>
        <v>293.14368792046963</v>
      </c>
      <c r="S52" s="5">
        <f>'Raw Data (EAM)'!S52/'1 minus TOT (EAM)'!S73</f>
        <v>476.23804241507628</v>
      </c>
      <c r="T52" s="5">
        <f>'Raw Data (EAM)'!T52/'1 minus TOT (EAM)'!T73</f>
        <v>606.96181030897731</v>
      </c>
      <c r="U52" s="5">
        <f>'Raw Data (EAM)'!U52/'1 minus TOT (EAM)'!U73</f>
        <v>601.20061450952755</v>
      </c>
      <c r="V52" s="5">
        <f>'Raw Data (EAM)'!V52/'1 minus TOT (EAM)'!V73</f>
        <v>554.2304635601796</v>
      </c>
      <c r="W52" s="5">
        <f>'Raw Data (EAM)'!W52/'1 minus TOT (EAM)'!W73</f>
        <v>476.70838280296317</v>
      </c>
      <c r="X52" s="5">
        <f>'Raw Data (EAM)'!X52/'1 minus TOT (EAM)'!X73</f>
        <v>301.39903999285877</v>
      </c>
      <c r="Y52" s="5">
        <f>'Raw Data (EAM)'!Y52/'1 minus TOT (EAM)'!Y73</f>
        <v>127.12081184668612</v>
      </c>
      <c r="Z52" s="5">
        <f>'Raw Data (EAM)'!Z52/'1 minus TOT (EAM)'!Z73</f>
        <v>32.631904364193915</v>
      </c>
      <c r="AA52" s="5">
        <f>'Raw Data (EAM)'!AA52/'1 minus TOT (EAM)'!AA73</f>
        <v>11.036551846433479</v>
      </c>
      <c r="AB52" s="5">
        <f>'Raw Data (EAM)'!AB52/'1 minus TOT (EAM)'!AB73</f>
        <v>0</v>
      </c>
      <c r="AC52" s="5">
        <v>1</v>
      </c>
    </row>
    <row r="53" spans="1:29" s="6" customFormat="1">
      <c r="A53" s="4">
        <v>1971</v>
      </c>
      <c r="B53" s="5">
        <f t="shared" si="1"/>
        <v>4017.5147617552038</v>
      </c>
      <c r="C53" s="5">
        <f>'Raw Data (EAM)'!C53/'1 minus TOT (EAM)'!C74</f>
        <v>5.0948039548251982</v>
      </c>
      <c r="D53" s="5">
        <f>'Raw Data (EAM)'!D53/'1 minus TOT (EAM)'!D74</f>
        <v>5.0059525162677083</v>
      </c>
      <c r="E53" s="5">
        <f>'Raw Data (EAM)'!E53/'1 minus TOT (EAM)'!E74</f>
        <v>9.0069730229706444</v>
      </c>
      <c r="F53" s="5">
        <f>'Raw Data (EAM)'!F53/'1 minus TOT (EAM)'!F74</f>
        <v>7.0046998484890795</v>
      </c>
      <c r="G53" s="5">
        <f>'Raw Data (EAM)'!G53/'1 minus TOT (EAM)'!G74</f>
        <v>2.0011575835175801</v>
      </c>
      <c r="H53" s="5">
        <f>'Raw Data (EAM)'!H53/('1 minus TOT (EAM)'!C74+'1 minus TOT (EAM)'!D74+'1 minus TOT (EAM)'!E74+'1 minus TOT (EAM)'!F74+'1 minus TOT (EAM)'!G74)</f>
        <v>5.6245462518187193</v>
      </c>
      <c r="I53" s="5">
        <f>'Raw Data (EAM)'!I53/'1 minus TOT (EAM)'!I74</f>
        <v>20.008935702927364</v>
      </c>
      <c r="J53" s="5">
        <f>'Raw Data (EAM)'!J53/'1 minus TOT (EAM)'!J74</f>
        <v>8.0037153787503765</v>
      </c>
      <c r="K53" s="5">
        <f>'Raw Data (EAM)'!K53/'1 minus TOT (EAM)'!K74</f>
        <v>8.0116359776942492</v>
      </c>
      <c r="L53" s="5">
        <f>'Raw Data (EAM)'!L53/'1 minus TOT (EAM)'!L74</f>
        <v>5.0093211376035685</v>
      </c>
      <c r="M53" s="5">
        <f>'Raw Data (EAM)'!M53/'1 minus TOT (EAM)'!M74</f>
        <v>8.0129328612033603</v>
      </c>
      <c r="N53" s="5">
        <f>'Raw Data (EAM)'!N53/'1 minus TOT (EAM)'!N74</f>
        <v>15.026291896931907</v>
      </c>
      <c r="O53" s="5">
        <f>'Raw Data (EAM)'!O53/'1 minus TOT (EAM)'!O74</f>
        <v>34.084305454767076</v>
      </c>
      <c r="P53" s="5">
        <f>'Raw Data (EAM)'!P53/'1 minus TOT (EAM)'!P74</f>
        <v>88.348162542404552</v>
      </c>
      <c r="Q53" s="5">
        <f>'Raw Data (EAM)'!Q53/'1 minus TOT (EAM)'!Q74</f>
        <v>205.32616487256101</v>
      </c>
      <c r="R53" s="5">
        <f>'Raw Data (EAM)'!R53/'1 minus TOT (EAM)'!R74</f>
        <v>341.5651054017157</v>
      </c>
      <c r="S53" s="5">
        <f>'Raw Data (EAM)'!S53/'1 minus TOT (EAM)'!S74</f>
        <v>464.84989449957436</v>
      </c>
      <c r="T53" s="5">
        <f>'Raw Data (EAM)'!T53/'1 minus TOT (EAM)'!T74</f>
        <v>587.15111281360498</v>
      </c>
      <c r="U53" s="5">
        <f>'Raw Data (EAM)'!U53/'1 minus TOT (EAM)'!U74</f>
        <v>655.72690948577372</v>
      </c>
      <c r="V53" s="5">
        <f>'Raw Data (EAM)'!V53/'1 minus TOT (EAM)'!V74</f>
        <v>568.54264765756068</v>
      </c>
      <c r="W53" s="5">
        <f>'Raw Data (EAM)'!W53/'1 minus TOT (EAM)'!W74</f>
        <v>504.09446064443102</v>
      </c>
      <c r="X53" s="5">
        <f>'Raw Data (EAM)'!X53/'1 minus TOT (EAM)'!X74</f>
        <v>323.1658161578834</v>
      </c>
      <c r="Y53" s="5">
        <f>'Raw Data (EAM)'!Y53/'1 minus TOT (EAM)'!Y74</f>
        <v>134.84336375175494</v>
      </c>
      <c r="Z53" s="5">
        <f>'Raw Data (EAM)'!Z53/'1 minus TOT (EAM)'!Z74</f>
        <v>36.888676635267771</v>
      </c>
      <c r="AA53" s="5">
        <f>'Raw Data (EAM)'!AA53/'1 minus TOT (EAM)'!AA74</f>
        <v>3.2307626309749793</v>
      </c>
      <c r="AB53" s="5">
        <f>'Raw Data (EAM)'!AB53/'1 minus TOT (EAM)'!AB74</f>
        <v>0</v>
      </c>
      <c r="AC53" s="5"/>
    </row>
    <row r="54" spans="1:29" s="6" customFormat="1">
      <c r="A54" s="4">
        <v>1972</v>
      </c>
      <c r="B54" s="5">
        <f t="shared" si="1"/>
        <v>4147.2835375498298</v>
      </c>
      <c r="C54" s="5">
        <f>'Raw Data (EAM)'!C54/'1 minus TOT (EAM)'!C75</f>
        <v>6.1097685772227255</v>
      </c>
      <c r="D54" s="5">
        <f>'Raw Data (EAM)'!D54/'1 minus TOT (EAM)'!D75</f>
        <v>2.0023102277949816</v>
      </c>
      <c r="E54" s="5">
        <f>'Raw Data (EAM)'!E54/'1 minus TOT (EAM)'!E75</f>
        <v>4.0033844501941367</v>
      </c>
      <c r="F54" s="5">
        <f>'Raw Data (EAM)'!F54/'1 minus TOT (EAM)'!F75</f>
        <v>12.008108528180427</v>
      </c>
      <c r="G54" s="5">
        <f>'Raw Data (EAM)'!G54/'1 minus TOT (EAM)'!G75</f>
        <v>12.006655210678183</v>
      </c>
      <c r="H54" s="5">
        <f>'Raw Data (EAM)'!H54/('1 minus TOT (EAM)'!C75+'1 minus TOT (EAM)'!D75+'1 minus TOT (EAM)'!E75+'1 minus TOT (EAM)'!F75+'1 minus TOT (EAM)'!G75)</f>
        <v>7.2306504438158132</v>
      </c>
      <c r="I54" s="5">
        <f>'Raw Data (EAM)'!I54/'1 minus TOT (EAM)'!I75</f>
        <v>22.009663979336036</v>
      </c>
      <c r="J54" s="5">
        <f>'Raw Data (EAM)'!J54/'1 minus TOT (EAM)'!J75</f>
        <v>8.0038549272084705</v>
      </c>
      <c r="K54" s="5">
        <f>'Raw Data (EAM)'!K54/'1 minus TOT (EAM)'!K75</f>
        <v>4.0059263776778433</v>
      </c>
      <c r="L54" s="5">
        <f>'Raw Data (EAM)'!L54/'1 minus TOT (EAM)'!L75</f>
        <v>12.022874055639438</v>
      </c>
      <c r="M54" s="5">
        <f>'Raw Data (EAM)'!M54/'1 minus TOT (EAM)'!M75</f>
        <v>2.0032709260978394</v>
      </c>
      <c r="N54" s="5">
        <f>'Raw Data (EAM)'!N54/'1 minus TOT (EAM)'!N75</f>
        <v>10.017219747472458</v>
      </c>
      <c r="O54" s="5">
        <f>'Raw Data (EAM)'!O54/'1 minus TOT (EAM)'!O75</f>
        <v>32.076531630295619</v>
      </c>
      <c r="P54" s="5">
        <f>'Raw Data (EAM)'!P54/'1 minus TOT (EAM)'!P75</f>
        <v>94.365858982637462</v>
      </c>
      <c r="Q54" s="5">
        <f>'Raw Data (EAM)'!Q54/'1 minus TOT (EAM)'!Q75</f>
        <v>189.22851863941327</v>
      </c>
      <c r="R54" s="5">
        <f>'Raw Data (EAM)'!R54/'1 minus TOT (EAM)'!R75</f>
        <v>341.53920707200598</v>
      </c>
      <c r="S54" s="5">
        <f>'Raw Data (EAM)'!S54/'1 minus TOT (EAM)'!S75</f>
        <v>553.29032619308418</v>
      </c>
      <c r="T54" s="5">
        <f>'Raw Data (EAM)'!T54/'1 minus TOT (EAM)'!T75</f>
        <v>575.05054019142221</v>
      </c>
      <c r="U54" s="5">
        <f>'Raw Data (EAM)'!U54/'1 minus TOT (EAM)'!U75</f>
        <v>657.79464068531593</v>
      </c>
      <c r="V54" s="5">
        <f>'Raw Data (EAM)'!V54/'1 minus TOT (EAM)'!V75</f>
        <v>609.61856622540415</v>
      </c>
      <c r="W54" s="5">
        <f>'Raw Data (EAM)'!W54/'1 minus TOT (EAM)'!W75</f>
        <v>529.14349366677357</v>
      </c>
      <c r="X54" s="5">
        <f>'Raw Data (EAM)'!X54/'1 minus TOT (EAM)'!X75</f>
        <v>333.00062916053514</v>
      </c>
      <c r="Y54" s="5">
        <f>'Raw Data (EAM)'!Y54/'1 minus TOT (EAM)'!Y75</f>
        <v>141.82010275267854</v>
      </c>
      <c r="Z54" s="5">
        <f>'Raw Data (EAM)'!Z54/'1 minus TOT (EAM)'!Z75</f>
        <v>21.843719095688719</v>
      </c>
      <c r="AA54" s="5">
        <f>'Raw Data (EAM)'!AA54/'1 minus TOT (EAM)'!AA75</f>
        <v>3.2179427973276686</v>
      </c>
      <c r="AB54" s="5">
        <f>'Raw Data (EAM)'!AB54/'1 minus TOT (EAM)'!AB75</f>
        <v>0</v>
      </c>
      <c r="AC54" s="5"/>
    </row>
    <row r="55" spans="1:29" s="6" customFormat="1">
      <c r="A55" s="4">
        <v>1973</v>
      </c>
      <c r="B55" s="5">
        <f t="shared" si="1"/>
        <v>4057.7525377646311</v>
      </c>
      <c r="C55" s="5">
        <f>'Raw Data (EAM)'!C55/'1 minus TOT (EAM)'!C76</f>
        <v>3.0536367981942383</v>
      </c>
      <c r="D55" s="5">
        <f>'Raw Data (EAM)'!D55/'1 minus TOT (EAM)'!D76</f>
        <v>7.0073554720816276</v>
      </c>
      <c r="E55" s="5">
        <f>'Raw Data (EAM)'!E55/'1 minus TOT (EAM)'!E76</f>
        <v>4.0033172416719838</v>
      </c>
      <c r="F55" s="5">
        <f>'Raw Data (EAM)'!F55/'1 minus TOT (EAM)'!F76</f>
        <v>4.0026919890601746</v>
      </c>
      <c r="G55" s="5">
        <f>'Raw Data (EAM)'!G55/'1 minus TOT (EAM)'!G76</f>
        <v>7.0039879685335205</v>
      </c>
      <c r="H55" s="5">
        <f>'Raw Data (EAM)'!H55/('1 minus TOT (EAM)'!C76+'1 minus TOT (EAM)'!D76+'1 minus TOT (EAM)'!E76+'1 minus TOT (EAM)'!F76+'1 minus TOT (EAM)'!G76)</f>
        <v>5.0207710536088062</v>
      </c>
      <c r="I55" s="5">
        <f>'Raw Data (EAM)'!I55/'1 minus TOT (EAM)'!I76</f>
        <v>19.008379545540642</v>
      </c>
      <c r="J55" s="5">
        <f>'Raw Data (EAM)'!J55/'1 minus TOT (EAM)'!J76</f>
        <v>11.005265251767078</v>
      </c>
      <c r="K55" s="5">
        <f>'Raw Data (EAM)'!K55/'1 minus TOT (EAM)'!K76</f>
        <v>4.0061165717476559</v>
      </c>
      <c r="L55" s="5">
        <f>'Raw Data (EAM)'!L55/'1 minus TOT (EAM)'!L76</f>
        <v>6.0116309186372767</v>
      </c>
      <c r="M55" s="5">
        <f>'Raw Data (EAM)'!M55/'1 minus TOT (EAM)'!M76</f>
        <v>9.0153198440835247</v>
      </c>
      <c r="N55" s="5">
        <f>'Raw Data (EAM)'!N55/'1 minus TOT (EAM)'!N76</f>
        <v>21.03710155599579</v>
      </c>
      <c r="O55" s="5">
        <f>'Raw Data (EAM)'!O55/'1 minus TOT (EAM)'!O76</f>
        <v>42.102643968688255</v>
      </c>
      <c r="P55" s="5">
        <f>'Raw Data (EAM)'!P55/'1 minus TOT (EAM)'!P76</f>
        <v>90.347061775568747</v>
      </c>
      <c r="Q55" s="5">
        <f>'Raw Data (EAM)'!Q55/'1 minus TOT (EAM)'!Q76</f>
        <v>210.34047702232081</v>
      </c>
      <c r="R55" s="5">
        <f>'Raw Data (EAM)'!R55/'1 minus TOT (EAM)'!R76</f>
        <v>331.32576378761161</v>
      </c>
      <c r="S55" s="5">
        <f>'Raw Data (EAM)'!S55/'1 minus TOT (EAM)'!S76</f>
        <v>512.42189041205791</v>
      </c>
      <c r="T55" s="5">
        <f>'Raw Data (EAM)'!T55/'1 minus TOT (EAM)'!T76</f>
        <v>629.07054977247265</v>
      </c>
      <c r="U55" s="5">
        <f>'Raw Data (EAM)'!U55/'1 minus TOT (EAM)'!U76</f>
        <v>615.82807647998641</v>
      </c>
      <c r="V55" s="5">
        <f>'Raw Data (EAM)'!V55/'1 minus TOT (EAM)'!V76</f>
        <v>594.92083623322424</v>
      </c>
      <c r="W55" s="5">
        <f>'Raw Data (EAM)'!W55/'1 minus TOT (EAM)'!W76</f>
        <v>486.08191061933132</v>
      </c>
      <c r="X55" s="5">
        <f>'Raw Data (EAM)'!X55/'1 minus TOT (EAM)'!X76</f>
        <v>267.83340095724446</v>
      </c>
      <c r="Y55" s="5">
        <f>'Raw Data (EAM)'!Y55/'1 minus TOT (EAM)'!Y76</f>
        <v>154.44540058637435</v>
      </c>
      <c r="Z55" s="5">
        <f>'Raw Data (EAM)'!Z55/'1 minus TOT (EAM)'!Z76</f>
        <v>32.886810465293244</v>
      </c>
      <c r="AA55" s="5">
        <f>'Raw Data (EAM)'!AA55/'1 minus TOT (EAM)'!AA76</f>
        <v>11.321892005023022</v>
      </c>
      <c r="AB55" s="5">
        <f>'Raw Data (EAM)'!AB55/'1 minus TOT (EAM)'!AB76</f>
        <v>3.7212389380530979</v>
      </c>
      <c r="AC55" s="5"/>
    </row>
    <row r="56" spans="1:29" s="6" customFormat="1">
      <c r="A56" s="4">
        <v>1974</v>
      </c>
      <c r="B56" s="5">
        <f t="shared" si="1"/>
        <v>4280.1148484392988</v>
      </c>
      <c r="C56" s="5">
        <f>'Raw Data (EAM)'!C56/'1 minus TOT (EAM)'!C77</f>
        <v>2.0344916216994839</v>
      </c>
      <c r="D56" s="5">
        <f>'Raw Data (EAM)'!D56/'1 minus TOT (EAM)'!D77</f>
        <v>3.0028690661277797</v>
      </c>
      <c r="E56" s="5">
        <f>'Raw Data (EAM)'!E56/'1 minus TOT (EAM)'!E77</f>
        <v>2.0014967130734589</v>
      </c>
      <c r="F56" s="5">
        <f>'Raw Data (EAM)'!F56/'1 minus TOT (EAM)'!F77</f>
        <v>6.0041792582151476</v>
      </c>
      <c r="G56" s="5">
        <f>'Raw Data (EAM)'!G56/'1 minus TOT (EAM)'!G77</f>
        <v>9.0049137202592959</v>
      </c>
      <c r="H56" s="5">
        <f>'Raw Data (EAM)'!H56/('1 minus TOT (EAM)'!C77+'1 minus TOT (EAM)'!D77+'1 minus TOT (EAM)'!E77+'1 minus TOT (EAM)'!F77+'1 minus TOT (EAM)'!G77)</f>
        <v>4.4175805595336453</v>
      </c>
      <c r="I56" s="5">
        <f>'Raw Data (EAM)'!I56/'1 minus TOT (EAM)'!I77</f>
        <v>14.005733586811958</v>
      </c>
      <c r="J56" s="5">
        <f>'Raw Data (EAM)'!J56/'1 minus TOT (EAM)'!J77</f>
        <v>2.0009252123767225</v>
      </c>
      <c r="K56" s="5">
        <f>'Raw Data (EAM)'!K56/'1 minus TOT (EAM)'!K77</f>
        <v>7.0102564670935736</v>
      </c>
      <c r="L56" s="5">
        <f>'Raw Data (EAM)'!L56/'1 minus TOT (EAM)'!L77</f>
        <v>4.0073110335162667</v>
      </c>
      <c r="M56" s="5">
        <f>'Raw Data (EAM)'!M56/'1 minus TOT (EAM)'!M77</f>
        <v>12.019714517580951</v>
      </c>
      <c r="N56" s="5">
        <f>'Raw Data (EAM)'!N56/'1 minus TOT (EAM)'!N77</f>
        <v>17.028855170848438</v>
      </c>
      <c r="O56" s="5">
        <f>'Raw Data (EAM)'!O56/'1 minus TOT (EAM)'!O77</f>
        <v>37.084807229226307</v>
      </c>
      <c r="P56" s="5">
        <f>'Raw Data (EAM)'!P56/'1 minus TOT (EAM)'!P77</f>
        <v>101.3696420544764</v>
      </c>
      <c r="Q56" s="5">
        <f>'Raw Data (EAM)'!Q56/'1 minus TOT (EAM)'!Q77</f>
        <v>207.28650220104879</v>
      </c>
      <c r="R56" s="5">
        <f>'Raw Data (EAM)'!R56/'1 minus TOT (EAM)'!R77</f>
        <v>387.79307080618605</v>
      </c>
      <c r="S56" s="5">
        <f>'Raw Data (EAM)'!S56/'1 minus TOT (EAM)'!S77</f>
        <v>485.56445814576324</v>
      </c>
      <c r="T56" s="5">
        <f>'Raw Data (EAM)'!T56/'1 minus TOT (EAM)'!T77</f>
        <v>655.06863548053695</v>
      </c>
      <c r="U56" s="5">
        <f>'Raw Data (EAM)'!U56/'1 minus TOT (EAM)'!U77</f>
        <v>703.32887657515482</v>
      </c>
      <c r="V56" s="5">
        <f>'Raw Data (EAM)'!V56/'1 minus TOT (EAM)'!V77</f>
        <v>597.12278201364757</v>
      </c>
      <c r="W56" s="5">
        <f>'Raw Data (EAM)'!W56/'1 minus TOT (EAM)'!W77</f>
        <v>519.11736725922947</v>
      </c>
      <c r="X56" s="5">
        <f>'Raw Data (EAM)'!X56/'1 minus TOT (EAM)'!X77</f>
        <v>332.38015259917637</v>
      </c>
      <c r="Y56" s="5">
        <f>'Raw Data (EAM)'!Y56/'1 minus TOT (EAM)'!Y77</f>
        <v>135.12777305088977</v>
      </c>
      <c r="Z56" s="5">
        <f>'Raw Data (EAM)'!Z56/'1 minus TOT (EAM)'!Z77</f>
        <v>50.16653555337394</v>
      </c>
      <c r="AA56" s="5">
        <f>'Raw Data (EAM)'!AA56/'1 minus TOT (EAM)'!AA77</f>
        <v>6.333692224871184</v>
      </c>
      <c r="AB56" s="5">
        <f>'Raw Data (EAM)'!AB56/'1 minus TOT (EAM)'!AB77</f>
        <v>1.8801766979569299</v>
      </c>
      <c r="AC56" s="5">
        <v>1</v>
      </c>
    </row>
    <row r="57" spans="1:29" s="6" customFormat="1">
      <c r="A57" s="4">
        <v>1975</v>
      </c>
      <c r="B57" s="5">
        <f t="shared" si="1"/>
        <v>4244.819302326533</v>
      </c>
      <c r="C57" s="5">
        <f>'Raw Data (EAM)'!C57/'1 minus TOT (EAM)'!C78</f>
        <v>5.0788158371644236</v>
      </c>
      <c r="D57" s="5">
        <f>'Raw Data (EAM)'!D57/'1 minus TOT (EAM)'!D78</f>
        <v>2.0019325859877823</v>
      </c>
      <c r="E57" s="5">
        <f>'Raw Data (EAM)'!E57/'1 minus TOT (EAM)'!E78</f>
        <v>4.0027502255820142</v>
      </c>
      <c r="F57" s="5">
        <f>'Raw Data (EAM)'!F57/'1 minus TOT (EAM)'!F78</f>
        <v>5.0028489328252856</v>
      </c>
      <c r="G57" s="5">
        <f>'Raw Data (EAM)'!G57/'1 minus TOT (EAM)'!G78</f>
        <v>5.002748411455852</v>
      </c>
      <c r="H57" s="5">
        <f>'Raw Data (EAM)'!H57/('1 minus TOT (EAM)'!C78+'1 minus TOT (EAM)'!D78+'1 minus TOT (EAM)'!E78+'1 minus TOT (EAM)'!F78+'1 minus TOT (EAM)'!G78)</f>
        <v>4.2154198646935477</v>
      </c>
      <c r="I57" s="5">
        <f>'Raw Data (EAM)'!I57/'1 minus TOT (EAM)'!I78</f>
        <v>15.005749377124541</v>
      </c>
      <c r="J57" s="5">
        <f>'Raw Data (EAM)'!J57/'1 minus TOT (EAM)'!J78</f>
        <v>3.0012783866764625</v>
      </c>
      <c r="K57" s="5">
        <f>'Raw Data (EAM)'!K57/'1 minus TOT (EAM)'!K78</f>
        <v>1.0014075471441151</v>
      </c>
      <c r="L57" s="5">
        <f>'Raw Data (EAM)'!L57/'1 minus TOT (EAM)'!L78</f>
        <v>12.021766491593731</v>
      </c>
      <c r="M57" s="5">
        <f>'Raw Data (EAM)'!M57/'1 minus TOT (EAM)'!M78</f>
        <v>4.0066192709552633</v>
      </c>
      <c r="N57" s="5">
        <f>'Raw Data (EAM)'!N57/'1 minus TOT (EAM)'!N78</f>
        <v>16.026370749139787</v>
      </c>
      <c r="O57" s="5">
        <f>'Raw Data (EAM)'!O57/'1 minus TOT (EAM)'!O78</f>
        <v>39.086412279155603</v>
      </c>
      <c r="P57" s="5">
        <f>'Raw Data (EAM)'!P57/'1 minus TOT (EAM)'!P78</f>
        <v>96.340929688217457</v>
      </c>
      <c r="Q57" s="5">
        <f>'Raw Data (EAM)'!Q57/'1 minus TOT (EAM)'!Q78</f>
        <v>219.28287778281071</v>
      </c>
      <c r="R57" s="5">
        <f>'Raw Data (EAM)'!R57/'1 minus TOT (EAM)'!R78</f>
        <v>369.51412917204908</v>
      </c>
      <c r="S57" s="5">
        <f>'Raw Data (EAM)'!S57/'1 minus TOT (EAM)'!S78</f>
        <v>503.5138560148693</v>
      </c>
      <c r="T57" s="5">
        <f>'Raw Data (EAM)'!T57/'1 minus TOT (EAM)'!T78</f>
        <v>648.39762934378405</v>
      </c>
      <c r="U57" s="5">
        <f>'Raw Data (EAM)'!U57/'1 minus TOT (EAM)'!U78</f>
        <v>692.98552199161804</v>
      </c>
      <c r="V57" s="5">
        <f>'Raw Data (EAM)'!V57/'1 minus TOT (EAM)'!V78</f>
        <v>612.98547984655465</v>
      </c>
      <c r="W57" s="5">
        <f>'Raw Data (EAM)'!W57/'1 minus TOT (EAM)'!W78</f>
        <v>510.14536218739801</v>
      </c>
      <c r="X57" s="5">
        <f>'Raw Data (EAM)'!X57/'1 minus TOT (EAM)'!X78</f>
        <v>282.15809248141488</v>
      </c>
      <c r="Y57" s="5">
        <f>'Raw Data (EAM)'!Y57/'1 minus TOT (EAM)'!Y78</f>
        <v>146.76953777913593</v>
      </c>
      <c r="Z57" s="5">
        <f>'Raw Data (EAM)'!Z57/'1 minus TOT (EAM)'!Z78</f>
        <v>55.939926956172499</v>
      </c>
      <c r="AA57" s="5">
        <f>'Raw Data (EAM)'!AA57/'1 minus TOT (EAM)'!AA78</f>
        <v>12.420935116025625</v>
      </c>
      <c r="AB57" s="5">
        <f>'Raw Data (EAM)'!AB57/'1 minus TOT (EAM)'!AB78</f>
        <v>0</v>
      </c>
      <c r="AC57" s="5"/>
    </row>
    <row r="58" spans="1:29" s="6" customFormat="1">
      <c r="A58" s="4">
        <v>1976</v>
      </c>
      <c r="B58" s="5">
        <f t="shared" si="1"/>
        <v>4349.1955079684221</v>
      </c>
      <c r="C58" s="5">
        <f>'Raw Data (EAM)'!C58/'1 minus TOT (EAM)'!C79</f>
        <v>3.0448536542832927</v>
      </c>
      <c r="D58" s="5">
        <f>'Raw Data (EAM)'!D58/'1 minus TOT (EAM)'!D79</f>
        <v>4.0038743646887651</v>
      </c>
      <c r="E58" s="5">
        <f>'Raw Data (EAM)'!E58/'1 minus TOT (EAM)'!E79</f>
        <v>3.002123327315124</v>
      </c>
      <c r="F58" s="5">
        <f>'Raw Data (EAM)'!F58/'1 minus TOT (EAM)'!F79</f>
        <v>5.0029823309024906</v>
      </c>
      <c r="G58" s="5">
        <f>'Raw Data (EAM)'!G58/'1 minus TOT (EAM)'!G79</f>
        <v>4.0020542414543616</v>
      </c>
      <c r="H58" s="5">
        <f>'Raw Data (EAM)'!H58/('1 minus TOT (EAM)'!C79+'1 minus TOT (EAM)'!D79+'1 minus TOT (EAM)'!E79+'1 minus TOT (EAM)'!F79+'1 minus TOT (EAM)'!G79)</f>
        <v>3.8133584299279981</v>
      </c>
      <c r="I58" s="5">
        <f>'Raw Data (EAM)'!I58/'1 minus TOT (EAM)'!I79</f>
        <v>14.005199090645807</v>
      </c>
      <c r="J58" s="5">
        <f>'Raw Data (EAM)'!J58/'1 minus TOT (EAM)'!J79</f>
        <v>3.0012630110809422</v>
      </c>
      <c r="K58" s="5">
        <f>'Raw Data (EAM)'!K58/'1 minus TOT (EAM)'!K79</f>
        <v>6.0080855367222465</v>
      </c>
      <c r="L58" s="5">
        <f>'Raw Data (EAM)'!L58/'1 minus TOT (EAM)'!L79</f>
        <v>5.0086887071908741</v>
      </c>
      <c r="M58" s="5">
        <f>'Raw Data (EAM)'!M58/'1 minus TOT (EAM)'!M79</f>
        <v>10.015489908398058</v>
      </c>
      <c r="N58" s="5">
        <f>'Raw Data (EAM)'!N58/'1 minus TOT (EAM)'!N79</f>
        <v>16.025569263500756</v>
      </c>
      <c r="O58" s="5">
        <f>'Raw Data (EAM)'!O58/'1 minus TOT (EAM)'!O79</f>
        <v>37.07813753193507</v>
      </c>
      <c r="P58" s="5">
        <f>'Raw Data (EAM)'!P58/'1 minus TOT (EAM)'!P79</f>
        <v>86.296425089691184</v>
      </c>
      <c r="Q58" s="5">
        <f>'Raw Data (EAM)'!Q58/'1 minus TOT (EAM)'!Q79</f>
        <v>208.17673390898875</v>
      </c>
      <c r="R58" s="5">
        <f>'Raw Data (EAM)'!R58/'1 minus TOT (EAM)'!R79</f>
        <v>367.39347561624948</v>
      </c>
      <c r="S58" s="5">
        <f>'Raw Data (EAM)'!S58/'1 minus TOT (EAM)'!S79</f>
        <v>546.93624299146029</v>
      </c>
      <c r="T58" s="5">
        <f>'Raw Data (EAM)'!T58/'1 minus TOT (EAM)'!T79</f>
        <v>625.61655536171088</v>
      </c>
      <c r="U58" s="5">
        <f>'Raw Data (EAM)'!U58/'1 minus TOT (EAM)'!U79</f>
        <v>744.48643126849481</v>
      </c>
      <c r="V58" s="5">
        <f>'Raw Data (EAM)'!V58/'1 minus TOT (EAM)'!V79</f>
        <v>602.62491675815113</v>
      </c>
      <c r="W58" s="5">
        <f>'Raw Data (EAM)'!W58/'1 minus TOT (EAM)'!W79</f>
        <v>476.08659926607447</v>
      </c>
      <c r="X58" s="5">
        <f>'Raw Data (EAM)'!X58/'1 minus TOT (EAM)'!X79</f>
        <v>359.1027061112992</v>
      </c>
      <c r="Y58" s="5">
        <f>'Raw Data (EAM)'!Y58/'1 minus TOT (EAM)'!Y79</f>
        <v>179.81268699527556</v>
      </c>
      <c r="Z58" s="5">
        <f>'Raw Data (EAM)'!Z58/'1 minus TOT (EAM)'!Z79</f>
        <v>48.366447514392817</v>
      </c>
      <c r="AA58" s="5">
        <f>'Raw Data (EAM)'!AA58/'1 minus TOT (EAM)'!AA79</f>
        <v>9.3404956072308547</v>
      </c>
      <c r="AB58" s="5">
        <f>'Raw Data (EAM)'!AB58/'1 minus TOT (EAM)'!AB79</f>
        <v>0</v>
      </c>
      <c r="AC58" s="5"/>
    </row>
    <row r="59" spans="1:29" s="6" customFormat="1">
      <c r="A59" s="4">
        <v>1977</v>
      </c>
      <c r="B59" s="5">
        <f t="shared" si="1"/>
        <v>4509.7059498674098</v>
      </c>
      <c r="C59" s="5">
        <f>'Raw Data (EAM)'!C59/'1 minus TOT (EAM)'!C80</f>
        <v>3.041900214342109</v>
      </c>
      <c r="D59" s="5">
        <f>'Raw Data (EAM)'!D59/'1 minus TOT (EAM)'!D80</f>
        <v>2.0019324645117442</v>
      </c>
      <c r="E59" s="5">
        <f>'Raw Data (EAM)'!E59/'1 minus TOT (EAM)'!E80</f>
        <v>1.0007286856915625</v>
      </c>
      <c r="F59" s="5">
        <f>'Raw Data (EAM)'!F59/'1 minus TOT (EAM)'!F80</f>
        <v>2.0011057649959252</v>
      </c>
      <c r="G59" s="5">
        <f>'Raw Data (EAM)'!G59/'1 minus TOT (EAM)'!G80</f>
        <v>2.000891208820017</v>
      </c>
      <c r="H59" s="5">
        <f>'Raw Data (EAM)'!H59/('1 minus TOT (EAM)'!C80+'1 minus TOT (EAM)'!D80+'1 minus TOT (EAM)'!E80+'1 minus TOT (EAM)'!F80+'1 minus TOT (EAM)'!G80)</f>
        <v>2.0066080785993021</v>
      </c>
      <c r="I59" s="5">
        <f>'Raw Data (EAM)'!I59/'1 minus TOT (EAM)'!I80</f>
        <v>9.0033385388129599</v>
      </c>
      <c r="J59" s="5">
        <f>'Raw Data (EAM)'!J59/'1 minus TOT (EAM)'!J80</f>
        <v>4.0016708346892598</v>
      </c>
      <c r="K59" s="5">
        <f>'Raw Data (EAM)'!K59/'1 minus TOT (EAM)'!K80</f>
        <v>3.0042622639743226</v>
      </c>
      <c r="L59" s="5">
        <f>'Raw Data (EAM)'!L59/'1 minus TOT (EAM)'!L80</f>
        <v>4.0072100270340529</v>
      </c>
      <c r="M59" s="5">
        <f>'Raw Data (EAM)'!M59/'1 minus TOT (EAM)'!M80</f>
        <v>9.0143777873291988</v>
      </c>
      <c r="N59" s="5">
        <f>'Raw Data (EAM)'!N59/'1 minus TOT (EAM)'!N80</f>
        <v>19.030492768505674</v>
      </c>
      <c r="O59" s="5">
        <f>'Raw Data (EAM)'!O59/'1 minus TOT (EAM)'!O80</f>
        <v>37.078099632644474</v>
      </c>
      <c r="P59" s="5">
        <f>'Raw Data (EAM)'!P59/'1 minus TOT (EAM)'!P80</f>
        <v>108.35945148065399</v>
      </c>
      <c r="Q59" s="5">
        <f>'Raw Data (EAM)'!Q59/'1 minus TOT (EAM)'!Q80</f>
        <v>223.21649746112692</v>
      </c>
      <c r="R59" s="5">
        <f>'Raw Data (EAM)'!R59/'1 minus TOT (EAM)'!R80</f>
        <v>383.48064674475188</v>
      </c>
      <c r="S59" s="5">
        <f>'Raw Data (EAM)'!S59/'1 minus TOT (EAM)'!S80</f>
        <v>537.51977037774157</v>
      </c>
      <c r="T59" s="5">
        <f>'Raw Data (EAM)'!T59/'1 minus TOT (EAM)'!T80</f>
        <v>636.35410441789224</v>
      </c>
      <c r="U59" s="5">
        <f>'Raw Data (EAM)'!U59/'1 minus TOT (EAM)'!U80</f>
        <v>714.63838632703562</v>
      </c>
      <c r="V59" s="5">
        <f>'Raw Data (EAM)'!V59/'1 minus TOT (EAM)'!V80</f>
        <v>674.87737344767572</v>
      </c>
      <c r="W59" s="5">
        <f>'Raw Data (EAM)'!W59/'1 minus TOT (EAM)'!W80</f>
        <v>511.70453035237773</v>
      </c>
      <c r="X59" s="5">
        <f>'Raw Data (EAM)'!X59/'1 minus TOT (EAM)'!X80</f>
        <v>380.89358938450715</v>
      </c>
      <c r="Y59" s="5">
        <f>'Raw Data (EAM)'!Y59/'1 minus TOT (EAM)'!Y80</f>
        <v>185.73795174588469</v>
      </c>
      <c r="Z59" s="5">
        <f>'Raw Data (EAM)'!Z59/'1 minus TOT (EAM)'!Z80</f>
        <v>59.669915594855304</v>
      </c>
      <c r="AA59" s="5">
        <f>'Raw Data (EAM)'!AA59/'1 minus TOT (EAM)'!AA80</f>
        <v>6.1076726013172955</v>
      </c>
      <c r="AB59" s="5">
        <f>'Raw Data (EAM)'!AB59/'1 minus TOT (EAM)'!AB80</f>
        <v>0</v>
      </c>
      <c r="AC59" s="5"/>
    </row>
    <row r="60" spans="1:29" s="6" customFormat="1">
      <c r="A60" s="4">
        <v>1978</v>
      </c>
      <c r="B60" s="5">
        <f t="shared" si="1"/>
        <v>4588.6704294973142</v>
      </c>
      <c r="C60" s="5">
        <f>'Raw Data (EAM)'!C60/'1 minus TOT (EAM)'!C81</f>
        <v>4.0528039656715471</v>
      </c>
      <c r="D60" s="5">
        <f>'Raw Data (EAM)'!D60/'1 minus TOT (EAM)'!D81</f>
        <v>2.0020230950786231</v>
      </c>
      <c r="E60" s="5">
        <f>'Raw Data (EAM)'!E60/'1 minus TOT (EAM)'!E81</f>
        <v>2.0014795805163001</v>
      </c>
      <c r="F60" s="5">
        <f>'Raw Data (EAM)'!F60/'1 minus TOT (EAM)'!F81</f>
        <v>3.001705524109274</v>
      </c>
      <c r="G60" s="5">
        <f>'Raw Data (EAM)'!G60/'1 minus TOT (EAM)'!G81</f>
        <v>3.0013502352479589</v>
      </c>
      <c r="H60" s="5">
        <f>'Raw Data (EAM)'!H60/('1 minus TOT (EAM)'!C81+'1 minus TOT (EAM)'!D81+'1 minus TOT (EAM)'!E81+'1 minus TOT (EAM)'!F81+'1 minus TOT (EAM)'!G81)</f>
        <v>2.8088742592656435</v>
      </c>
      <c r="I60" s="5">
        <f>'Raw Data (EAM)'!I60/'1 minus TOT (EAM)'!I81</f>
        <v>13.004543603015545</v>
      </c>
      <c r="J60" s="5">
        <f>'Raw Data (EAM)'!J60/'1 minus TOT (EAM)'!J81</f>
        <v>2.0008229894141247</v>
      </c>
      <c r="K60" s="5">
        <f>'Raw Data (EAM)'!K60/'1 minus TOT (EAM)'!K81</f>
        <v>4.0057305928910809</v>
      </c>
      <c r="L60" s="5">
        <f>'Raw Data (EAM)'!L60/'1 minus TOT (EAM)'!L81</f>
        <v>5.0090389108917561</v>
      </c>
      <c r="M60" s="5">
        <f>'Raw Data (EAM)'!M60/'1 minus TOT (EAM)'!M81</f>
        <v>13.020649162794291</v>
      </c>
      <c r="N60" s="5">
        <f>'Raw Data (EAM)'!N60/'1 minus TOT (EAM)'!N81</f>
        <v>23.03696111986547</v>
      </c>
      <c r="O60" s="5">
        <f>'Raw Data (EAM)'!O60/'1 minus TOT (EAM)'!O81</f>
        <v>35.072882759621002</v>
      </c>
      <c r="P60" s="5">
        <f>'Raw Data (EAM)'!P60/'1 minus TOT (EAM)'!P81</f>
        <v>100.32087744519707</v>
      </c>
      <c r="Q60" s="5">
        <f>'Raw Data (EAM)'!Q60/'1 minus TOT (EAM)'!Q81</f>
        <v>221.18917469232491</v>
      </c>
      <c r="R60" s="5">
        <f>'Raw Data (EAM)'!R60/'1 minus TOT (EAM)'!R81</f>
        <v>340.01015407038614</v>
      </c>
      <c r="S60" s="5">
        <f>'Raw Data (EAM)'!S60/'1 minus TOT (EAM)'!S81</f>
        <v>541.44036600793515</v>
      </c>
      <c r="T60" s="5">
        <f>'Raw Data (EAM)'!T60/'1 minus TOT (EAM)'!T81</f>
        <v>697.48274263782412</v>
      </c>
      <c r="U60" s="5">
        <f>'Raw Data (EAM)'!U60/'1 minus TOT (EAM)'!U81</f>
        <v>711.15000998859728</v>
      </c>
      <c r="V60" s="5">
        <f>'Raw Data (EAM)'!V60/'1 minus TOT (EAM)'!V81</f>
        <v>717.7733593456876</v>
      </c>
      <c r="W60" s="5">
        <f>'Raw Data (EAM)'!W60/'1 minus TOT (EAM)'!W81</f>
        <v>551.21090569741875</v>
      </c>
      <c r="X60" s="5">
        <f>'Raw Data (EAM)'!X60/'1 minus TOT (EAM)'!X81</f>
        <v>344.71289661113605</v>
      </c>
      <c r="Y60" s="5">
        <f>'Raw Data (EAM)'!Y60/'1 minus TOT (EAM)'!Y81</f>
        <v>197.96172498215779</v>
      </c>
      <c r="Z60" s="5">
        <f>'Raw Data (EAM)'!Z60/'1 minus TOT (EAM)'!Z81</f>
        <v>50.478949141124964</v>
      </c>
      <c r="AA60" s="5">
        <f>'Raw Data (EAM)'!AA60/'1 minus TOT (EAM)'!AA81</f>
        <v>16.979765479765479</v>
      </c>
      <c r="AB60" s="5">
        <f>'Raw Data (EAM)'!AB60/'1 minus TOT (EAM)'!AB81</f>
        <v>0</v>
      </c>
      <c r="AC60" s="5"/>
    </row>
    <row r="61" spans="1:29" s="6" customFormat="1">
      <c r="A61" s="4">
        <v>1979</v>
      </c>
      <c r="B61" s="5">
        <f t="shared" si="1"/>
        <v>4620.0426330008786</v>
      </c>
      <c r="C61" s="5">
        <f>'Raw Data (EAM)'!C61/'1 minus TOT (EAM)'!C82</f>
        <v>4.0516996880191236</v>
      </c>
      <c r="D61" s="5">
        <f>'Raw Data (EAM)'!D61/'1 minus TOT (EAM)'!D82</f>
        <v>3.0027172763662326</v>
      </c>
      <c r="E61" s="5">
        <f>'Raw Data (EAM)'!E61/'1 minus TOT (EAM)'!E82</f>
        <v>2.0013237644674615</v>
      </c>
      <c r="F61" s="5">
        <f>'Raw Data (EAM)'!F61/'1 minus TOT (EAM)'!F82</f>
        <v>6.0032889803171274</v>
      </c>
      <c r="G61" s="5">
        <f>'Raw Data (EAM)'!G61/'1 minus TOT (EAM)'!G82</f>
        <v>6.0026157383936312</v>
      </c>
      <c r="H61" s="5">
        <f>'Raw Data (EAM)'!H61/('1 minus TOT (EAM)'!C82+'1 minus TOT (EAM)'!D82+'1 minus TOT (EAM)'!E82+'1 minus TOT (EAM)'!F82+'1 minus TOT (EAM)'!G82)</f>
        <v>4.2128999105293543</v>
      </c>
      <c r="I61" s="5">
        <f>'Raw Data (EAM)'!I61/'1 minus TOT (EAM)'!I82</f>
        <v>8.0027142627973618</v>
      </c>
      <c r="J61" s="5">
        <f>'Raw Data (EAM)'!J61/'1 minus TOT (EAM)'!J82</f>
        <v>2.0007810257057357</v>
      </c>
      <c r="K61" s="5">
        <f>'Raw Data (EAM)'!K61/'1 minus TOT (EAM)'!K82</f>
        <v>4.0058011451412403</v>
      </c>
      <c r="L61" s="5">
        <f>'Raw Data (EAM)'!L61/'1 minus TOT (EAM)'!L82</f>
        <v>7.0128747996606231</v>
      </c>
      <c r="M61" s="5">
        <f>'Raw Data (EAM)'!M61/'1 minus TOT (EAM)'!M82</f>
        <v>6.0099112298187283</v>
      </c>
      <c r="N61" s="5">
        <f>'Raw Data (EAM)'!N61/'1 minus TOT (EAM)'!N82</f>
        <v>17.027395474268566</v>
      </c>
      <c r="O61" s="5">
        <f>'Raw Data (EAM)'!O61/'1 minus TOT (EAM)'!O82</f>
        <v>40.080766820310743</v>
      </c>
      <c r="P61" s="5">
        <f>'Raw Data (EAM)'!P61/'1 minus TOT (EAM)'!P82</f>
        <v>81.250805999421374</v>
      </c>
      <c r="Q61" s="5">
        <f>'Raw Data (EAM)'!Q61/'1 minus TOT (EAM)'!Q82</f>
        <v>197.02627434434305</v>
      </c>
      <c r="R61" s="5">
        <f>'Raw Data (EAM)'!R61/'1 minus TOT (EAM)'!R82</f>
        <v>364.11679396462017</v>
      </c>
      <c r="S61" s="5">
        <f>'Raw Data (EAM)'!S61/'1 minus TOT (EAM)'!S82</f>
        <v>575.67271479147587</v>
      </c>
      <c r="T61" s="5">
        <f>'Raw Data (EAM)'!T61/'1 minus TOT (EAM)'!T82</f>
        <v>643.69477817529435</v>
      </c>
      <c r="U61" s="5">
        <f>'Raw Data (EAM)'!U61/'1 minus TOT (EAM)'!U82</f>
        <v>749.6217129844448</v>
      </c>
      <c r="V61" s="5">
        <f>'Raw Data (EAM)'!V61/'1 minus TOT (EAM)'!V82</f>
        <v>707.12224103961307</v>
      </c>
      <c r="W61" s="5">
        <f>'Raw Data (EAM)'!W61/'1 minus TOT (EAM)'!W82</f>
        <v>546.94301013674101</v>
      </c>
      <c r="X61" s="5">
        <f>'Raw Data (EAM)'!X61/'1 minus TOT (EAM)'!X82</f>
        <v>389.0545156783574</v>
      </c>
      <c r="Y61" s="5">
        <f>'Raw Data (EAM)'!Y61/'1 minus TOT (EAM)'!Y82</f>
        <v>200.06849885375075</v>
      </c>
      <c r="Z61" s="5">
        <f>'Raw Data (EAM)'!Z61/'1 minus TOT (EAM)'!Z82</f>
        <v>61.748626680273624</v>
      </c>
      <c r="AA61" s="5">
        <f>'Raw Data (EAM)'!AA61/'1 minus TOT (EAM)'!AA82</f>
        <v>13.586173320350536</v>
      </c>
      <c r="AB61" s="5">
        <f>'Raw Data (EAM)'!AB61/'1 minus TOT (EAM)'!AB82</f>
        <v>1.7833423639600587</v>
      </c>
      <c r="AC61" s="5"/>
    </row>
    <row r="62" spans="1:29" s="6" customFormat="1">
      <c r="A62" s="4">
        <v>1980</v>
      </c>
      <c r="B62" s="5">
        <f t="shared" si="1"/>
        <v>4798.9057316234057</v>
      </c>
      <c r="C62" s="5">
        <f>'Raw Data (EAM)'!C62/'1 minus TOT (EAM)'!C83</f>
        <v>3.0380285848542687</v>
      </c>
      <c r="D62" s="5">
        <f>'Raw Data (EAM)'!D62/'1 minus TOT (EAM)'!D83</f>
        <v>1.0010069519538762</v>
      </c>
      <c r="E62" s="5">
        <f>'Raw Data (EAM)'!E62/'1 minus TOT (EAM)'!E83</f>
        <v>2.001326059015109</v>
      </c>
      <c r="F62" s="5">
        <f>'Raw Data (EAM)'!F62/'1 minus TOT (EAM)'!F83</f>
        <v>6.0031970383174986</v>
      </c>
      <c r="G62" s="5">
        <f>'Raw Data (EAM)'!G62/'1 minus TOT (EAM)'!G83</f>
        <v>2.0008185278156034</v>
      </c>
      <c r="H62" s="5">
        <f>'Raw Data (EAM)'!H62/('1 minus TOT (EAM)'!C83+'1 minus TOT (EAM)'!D83+'1 minus TOT (EAM)'!E83+'1 minus TOT (EAM)'!F83+'1 minus TOT (EAM)'!G83)</f>
        <v>2.8084972218453665</v>
      </c>
      <c r="I62" s="5">
        <f>'Raw Data (EAM)'!I62/'1 minus TOT (EAM)'!I83</f>
        <v>9.002928929347787</v>
      </c>
      <c r="J62" s="5">
        <f>'Raw Data (EAM)'!J62/'1 minus TOT (EAM)'!J83</f>
        <v>4.0014980202142052</v>
      </c>
      <c r="K62" s="5">
        <f>'Raw Data (EAM)'!K62/'1 minus TOT (EAM)'!K83</f>
        <v>6.0085923403330774</v>
      </c>
      <c r="L62" s="5">
        <f>'Raw Data (EAM)'!L62/'1 minus TOT (EAM)'!L83</f>
        <v>6.0111796211318476</v>
      </c>
      <c r="M62" s="5">
        <f>'Raw Data (EAM)'!M62/'1 minus TOT (EAM)'!M83</f>
        <v>14.023477092650039</v>
      </c>
      <c r="N62" s="5">
        <f>'Raw Data (EAM)'!N62/'1 minus TOT (EAM)'!N83</f>
        <v>19.030831008999026</v>
      </c>
      <c r="O62" s="5">
        <f>'Raw Data (EAM)'!O62/'1 minus TOT (EAM)'!O83</f>
        <v>36.072645240591449</v>
      </c>
      <c r="P62" s="5">
        <f>'Raw Data (EAM)'!P62/'1 minus TOT (EAM)'!P83</f>
        <v>95.290990609012212</v>
      </c>
      <c r="Q62" s="5">
        <f>'Raw Data (EAM)'!Q62/'1 minus TOT (EAM)'!Q83</f>
        <v>186.94891072467115</v>
      </c>
      <c r="R62" s="5">
        <f>'Raw Data (EAM)'!R62/'1 minus TOT (EAM)'!R83</f>
        <v>361.05607048106737</v>
      </c>
      <c r="S62" s="5">
        <f>'Raw Data (EAM)'!S62/'1 minus TOT (EAM)'!S83</f>
        <v>537.21654078117604</v>
      </c>
      <c r="T62" s="5">
        <f>'Raw Data (EAM)'!T62/'1 minus TOT (EAM)'!T83</f>
        <v>706.75913217112998</v>
      </c>
      <c r="U62" s="5">
        <f>'Raw Data (EAM)'!U62/'1 minus TOT (EAM)'!U83</f>
        <v>783.90608000774466</v>
      </c>
      <c r="V62" s="5">
        <f>'Raw Data (EAM)'!V62/'1 minus TOT (EAM)'!V83</f>
        <v>751.52630002556828</v>
      </c>
      <c r="W62" s="5">
        <f>'Raw Data (EAM)'!W62/'1 minus TOT (EAM)'!W83</f>
        <v>609.15639733690057</v>
      </c>
      <c r="X62" s="5">
        <f>'Raw Data (EAM)'!X62/'1 minus TOT (EAM)'!X83</f>
        <v>381.94878995185655</v>
      </c>
      <c r="Y62" s="5">
        <f>'Raw Data (EAM)'!Y62/'1 minus TOT (EAM)'!Y83</f>
        <v>206.22624137605041</v>
      </c>
      <c r="Z62" s="5">
        <f>'Raw Data (EAM)'!Z62/'1 minus TOT (EAM)'!Z83</f>
        <v>75.671392305284769</v>
      </c>
      <c r="AA62" s="5">
        <f>'Raw Data (EAM)'!AA62/'1 minus TOT (EAM)'!AA83</f>
        <v>6.2392363778317863</v>
      </c>
      <c r="AB62" s="5">
        <f>'Raw Data (EAM)'!AB62/'1 minus TOT (EAM)'!AB83</f>
        <v>0</v>
      </c>
      <c r="AC62" s="5"/>
    </row>
    <row r="63" spans="1:29" s="6" customFormat="1">
      <c r="A63" s="4">
        <v>1981</v>
      </c>
      <c r="B63" s="5">
        <f t="shared" si="1"/>
        <v>4755.8911243666835</v>
      </c>
      <c r="C63" s="5">
        <f>'Raw Data (EAM)'!C63/'1 minus TOT (EAM)'!C84</f>
        <v>2.0232210292286754</v>
      </c>
      <c r="D63" s="5">
        <f>'Raw Data (EAM)'!D63/'1 minus TOT (EAM)'!D84</f>
        <v>3.0026792118698151</v>
      </c>
      <c r="E63" s="5">
        <f>'Raw Data (EAM)'!E63/'1 minus TOT (EAM)'!E84</f>
        <v>3.0019484327989541</v>
      </c>
      <c r="F63" s="5">
        <f>'Raw Data (EAM)'!F63/'1 minus TOT (EAM)'!F84</f>
        <v>5.0023191325060088</v>
      </c>
      <c r="G63" s="5">
        <f>'Raw Data (EAM)'!G63/'1 minus TOT (EAM)'!G84</f>
        <v>5.0020906916716239</v>
      </c>
      <c r="H63" s="5">
        <f>'Raw Data (EAM)'!H63/('1 minus TOT (EAM)'!C84+'1 minus TOT (EAM)'!D84+'1 minus TOT (EAM)'!E84+'1 minus TOT (EAM)'!F84+'1 minus TOT (EAM)'!G84)</f>
        <v>3.6100360175207804</v>
      </c>
      <c r="I63" s="5">
        <f>'Raw Data (EAM)'!I63/'1 minus TOT (EAM)'!I84</f>
        <v>11.003540911124208</v>
      </c>
      <c r="J63" s="5">
        <f>'Raw Data (EAM)'!J63/'1 minus TOT (EAM)'!J84</f>
        <v>7.0024896821874298</v>
      </c>
      <c r="K63" s="5">
        <f>'Raw Data (EAM)'!K63/'1 minus TOT (EAM)'!K84</f>
        <v>1.0013033413477495</v>
      </c>
      <c r="L63" s="5">
        <f>'Raw Data (EAM)'!L63/'1 minus TOT (EAM)'!L84</f>
        <v>5.0087318934139438</v>
      </c>
      <c r="M63" s="5">
        <f>'Raw Data (EAM)'!M63/'1 minus TOT (EAM)'!M84</f>
        <v>9.0148755809699583</v>
      </c>
      <c r="N63" s="5">
        <f>'Raw Data (EAM)'!N63/'1 minus TOT (EAM)'!N84</f>
        <v>26.041892468123866</v>
      </c>
      <c r="O63" s="5">
        <f>'Raw Data (EAM)'!O63/'1 minus TOT (EAM)'!O84</f>
        <v>43.087218858563681</v>
      </c>
      <c r="P63" s="5">
        <f>'Raw Data (EAM)'!P63/'1 minus TOT (EAM)'!P84</f>
        <v>92.277457848511816</v>
      </c>
      <c r="Q63" s="5">
        <f>'Raw Data (EAM)'!Q63/'1 minus TOT (EAM)'!Q84</f>
        <v>172.86389816475946</v>
      </c>
      <c r="R63" s="5">
        <f>'Raw Data (EAM)'!R63/'1 minus TOT (EAM)'!R84</f>
        <v>347.87887827304291</v>
      </c>
      <c r="S63" s="5">
        <f>'Raw Data (EAM)'!S63/'1 minus TOT (EAM)'!S84</f>
        <v>526.95970114443469</v>
      </c>
      <c r="T63" s="5">
        <f>'Raw Data (EAM)'!T63/'1 minus TOT (EAM)'!T84</f>
        <v>704.35391223624038</v>
      </c>
      <c r="U63" s="5">
        <f>'Raw Data (EAM)'!U63/'1 minus TOT (EAM)'!U84</f>
        <v>706.76058569092947</v>
      </c>
      <c r="V63" s="5">
        <f>'Raw Data (EAM)'!V63/'1 minus TOT (EAM)'!V84</f>
        <v>725.44106066247832</v>
      </c>
      <c r="W63" s="5">
        <f>'Raw Data (EAM)'!W63/'1 minus TOT (EAM)'!W84</f>
        <v>666.39222577040573</v>
      </c>
      <c r="X63" s="5">
        <f>'Raw Data (EAM)'!X63/'1 minus TOT (EAM)'!X84</f>
        <v>399.00739774826644</v>
      </c>
      <c r="Y63" s="5">
        <f>'Raw Data (EAM)'!Y63/'1 minus TOT (EAM)'!Y84</f>
        <v>237.73257343787023</v>
      </c>
      <c r="Z63" s="5">
        <f>'Raw Data (EAM)'!Z63/'1 minus TOT (EAM)'!Z84</f>
        <v>57.851791319205844</v>
      </c>
      <c r="AA63" s="5">
        <f>'Raw Data (EAM)'!AA63/'1 minus TOT (EAM)'!AA84</f>
        <v>10.727224482575622</v>
      </c>
      <c r="AB63" s="5">
        <f>'Raw Data (EAM)'!AB63/'1 minus TOT (EAM)'!AB84</f>
        <v>1.8743288347119431</v>
      </c>
      <c r="AC63" s="5"/>
    </row>
    <row r="64" spans="1:29" s="6" customFormat="1">
      <c r="A64" s="4">
        <v>1982</v>
      </c>
      <c r="B64" s="5">
        <f t="shared" si="1"/>
        <v>5068.0963373020822</v>
      </c>
      <c r="C64" s="5">
        <f>'Raw Data (EAM)'!C64/'1 minus TOT (EAM)'!C85</f>
        <v>1.0112348389275745</v>
      </c>
      <c r="D64" s="5">
        <f>'Raw Data (EAM)'!D64/'1 minus TOT (EAM)'!D85</f>
        <v>5.0044686627066683</v>
      </c>
      <c r="E64" s="5">
        <f>'Raw Data (EAM)'!E64/'1 minus TOT (EAM)'!E85</f>
        <v>0</v>
      </c>
      <c r="F64" s="5">
        <f>'Raw Data (EAM)'!F64/'1 minus TOT (EAM)'!F85</f>
        <v>5.0023750607844164</v>
      </c>
      <c r="G64" s="5">
        <f>'Raw Data (EAM)'!G64/'1 minus TOT (EAM)'!G85</f>
        <v>1.0003700369148547</v>
      </c>
      <c r="H64" s="5">
        <f>'Raw Data (EAM)'!H64/('1 minus TOT (EAM)'!C85+'1 minus TOT (EAM)'!D85+'1 minus TOT (EAM)'!E85+'1 minus TOT (EAM)'!F85+'1 minus TOT (EAM)'!G85)</f>
        <v>2.4064702267501024</v>
      </c>
      <c r="I64" s="5">
        <f>'Raw Data (EAM)'!I64/'1 minus TOT (EAM)'!I85</f>
        <v>13.003981659980511</v>
      </c>
      <c r="J64" s="5">
        <f>'Raw Data (EAM)'!J64/'1 minus TOT (EAM)'!J85</f>
        <v>2.0006726723071795</v>
      </c>
      <c r="K64" s="5">
        <f>'Raw Data (EAM)'!K64/'1 minus TOT (EAM)'!K85</f>
        <v>6.0074577386170951</v>
      </c>
      <c r="L64" s="5">
        <f>'Raw Data (EAM)'!L64/'1 minus TOT (EAM)'!L85</f>
        <v>5.0081725712897649</v>
      </c>
      <c r="M64" s="5">
        <f>'Raw Data (EAM)'!M64/'1 minus TOT (EAM)'!M85</f>
        <v>9.0138071610364072</v>
      </c>
      <c r="N64" s="5">
        <f>'Raw Data (EAM)'!N64/'1 minus TOT (EAM)'!N85</f>
        <v>25.039406674356645</v>
      </c>
      <c r="O64" s="5">
        <f>'Raw Data (EAM)'!O64/'1 minus TOT (EAM)'!O85</f>
        <v>46.088520619420478</v>
      </c>
      <c r="P64" s="5">
        <f>'Raw Data (EAM)'!P64/'1 minus TOT (EAM)'!P85</f>
        <v>92.265704138089589</v>
      </c>
      <c r="Q64" s="5">
        <f>'Raw Data (EAM)'!Q64/'1 minus TOT (EAM)'!Q85</f>
        <v>203.97447435063071</v>
      </c>
      <c r="R64" s="5">
        <f>'Raw Data (EAM)'!R64/'1 minus TOT (EAM)'!R85</f>
        <v>346.78919920246267</v>
      </c>
      <c r="S64" s="5">
        <f>'Raw Data (EAM)'!S64/'1 minus TOT (EAM)'!S85</f>
        <v>574.40101411594947</v>
      </c>
      <c r="T64" s="5">
        <f>'Raw Data (EAM)'!T64/'1 minus TOT (EAM)'!T85</f>
        <v>678.53568279774743</v>
      </c>
      <c r="U64" s="5">
        <f>'Raw Data (EAM)'!U64/'1 minus TOT (EAM)'!U85</f>
        <v>803.45799093968537</v>
      </c>
      <c r="V64" s="5">
        <f>'Raw Data (EAM)'!V64/'1 minus TOT (EAM)'!V85</f>
        <v>793.88903442564992</v>
      </c>
      <c r="W64" s="5">
        <f>'Raw Data (EAM)'!W64/'1 minus TOT (EAM)'!W85</f>
        <v>691.9931142659259</v>
      </c>
      <c r="X64" s="5">
        <f>'Raw Data (EAM)'!X64/'1 minus TOT (EAM)'!X85</f>
        <v>432.82508050454373</v>
      </c>
      <c r="Y64" s="5">
        <f>'Raw Data (EAM)'!Y64/'1 minus TOT (EAM)'!Y85</f>
        <v>244.03511095656899</v>
      </c>
      <c r="Z64" s="5">
        <f>'Raw Data (EAM)'!Z64/'1 minus TOT (EAM)'!Z85</f>
        <v>82.270391654141989</v>
      </c>
      <c r="AA64" s="5">
        <f>'Raw Data (EAM)'!AA64/'1 minus TOT (EAM)'!AA85</f>
        <v>15.091050626928745</v>
      </c>
      <c r="AB64" s="5">
        <f>'Raw Data (EAM)'!AB64/'1 minus TOT (EAM)'!AB85</f>
        <v>0</v>
      </c>
      <c r="AC64" s="5"/>
    </row>
    <row r="65" spans="1:29" s="6" customFormat="1">
      <c r="A65" s="4">
        <v>1983</v>
      </c>
      <c r="B65" s="5">
        <f t="shared" si="1"/>
        <v>5065.0485866962208</v>
      </c>
      <c r="C65" s="5">
        <f>'Raw Data (EAM)'!C65/'1 minus TOT (EAM)'!C86</f>
        <v>0</v>
      </c>
      <c r="D65" s="5">
        <f>'Raw Data (EAM)'!D65/'1 minus TOT (EAM)'!D86</f>
        <v>1.0008602421406974</v>
      </c>
      <c r="E65" s="5">
        <f>'Raw Data (EAM)'!E65/'1 minus TOT (EAM)'!E86</f>
        <v>3.0017727448895313</v>
      </c>
      <c r="F65" s="5">
        <f>'Raw Data (EAM)'!F65/'1 minus TOT (EAM)'!F86</f>
        <v>6.0028056443772844</v>
      </c>
      <c r="G65" s="5">
        <f>'Raw Data (EAM)'!G65/'1 minus TOT (EAM)'!G86</f>
        <v>4.0014731936011714</v>
      </c>
      <c r="H65" s="5">
        <f>'Raw Data (EAM)'!H65/('1 minus TOT (EAM)'!C86+'1 minus TOT (EAM)'!D86+'1 minus TOT (EAM)'!E86+'1 minus TOT (EAM)'!F86+'1 minus TOT (EAM)'!G86)</f>
        <v>2.8072103521116922</v>
      </c>
      <c r="I65" s="5">
        <f>'Raw Data (EAM)'!I65/'1 minus TOT (EAM)'!I86</f>
        <v>9.0026122351981446</v>
      </c>
      <c r="J65" s="5">
        <f>'Raw Data (EAM)'!J65/'1 minus TOT (EAM)'!J86</f>
        <v>2.0006482513623478</v>
      </c>
      <c r="K65" s="5">
        <f>'Raw Data (EAM)'!K65/'1 minus TOT (EAM)'!K86</f>
        <v>6.0070050520229872</v>
      </c>
      <c r="L65" s="5">
        <f>'Raw Data (EAM)'!L65/'1 minus TOT (EAM)'!L86</f>
        <v>4.0060947127312945</v>
      </c>
      <c r="M65" s="5">
        <f>'Raw Data (EAM)'!M65/'1 minus TOT (EAM)'!M86</f>
        <v>8.0118844430046572</v>
      </c>
      <c r="N65" s="5">
        <f>'Raw Data (EAM)'!N65/'1 minus TOT (EAM)'!N86</f>
        <v>18.028131346053147</v>
      </c>
      <c r="O65" s="5">
        <f>'Raw Data (EAM)'!O65/'1 minus TOT (EAM)'!O86</f>
        <v>45.085027497352669</v>
      </c>
      <c r="P65" s="5">
        <f>'Raw Data (EAM)'!P65/'1 minus TOT (EAM)'!P86</f>
        <v>84.236472453778674</v>
      </c>
      <c r="Q65" s="5">
        <f>'Raw Data (EAM)'!Q65/'1 minus TOT (EAM)'!Q86</f>
        <v>182.84398264665188</v>
      </c>
      <c r="R65" s="5">
        <f>'Raw Data (EAM)'!R65/'1 minus TOT (EAM)'!R86</f>
        <v>332.62568592025582</v>
      </c>
      <c r="S65" s="5">
        <f>'Raw Data (EAM)'!S65/'1 minus TOT (EAM)'!S86</f>
        <v>539.91715956810231</v>
      </c>
      <c r="T65" s="5">
        <f>'Raw Data (EAM)'!T65/'1 minus TOT (EAM)'!T86</f>
        <v>732.55919913173636</v>
      </c>
      <c r="U65" s="5">
        <f>'Raw Data (EAM)'!U65/'1 minus TOT (EAM)'!U86</f>
        <v>856.76990850564835</v>
      </c>
      <c r="V65" s="5">
        <f>'Raw Data (EAM)'!V65/'1 minus TOT (EAM)'!V86</f>
        <v>794.96368949136172</v>
      </c>
      <c r="W65" s="5">
        <f>'Raw Data (EAM)'!W65/'1 minus TOT (EAM)'!W86</f>
        <v>694.72165043879249</v>
      </c>
      <c r="X65" s="5">
        <f>'Raw Data (EAM)'!X65/'1 minus TOT (EAM)'!X86</f>
        <v>409.08888544870382</v>
      </c>
      <c r="Y65" s="5">
        <f>'Raw Data (EAM)'!Y65/'1 minus TOT (EAM)'!Y86</f>
        <v>242.59264301171754</v>
      </c>
      <c r="Z65" s="5">
        <f>'Raw Data (EAM)'!Z65/'1 minus TOT (EAM)'!Z86</f>
        <v>74.986106378048277</v>
      </c>
      <c r="AA65" s="5">
        <f>'Raw Data (EAM)'!AA65/'1 minus TOT (EAM)'!AA86</f>
        <v>22.967132450048993</v>
      </c>
      <c r="AB65" s="5">
        <f>'Raw Data (EAM)'!AB65/'1 minus TOT (EAM)'!AB86</f>
        <v>1.8274573615379976</v>
      </c>
      <c r="AC65" s="5"/>
    </row>
    <row r="66" spans="1:29" s="6" customFormat="1">
      <c r="A66" s="4">
        <v>1984</v>
      </c>
      <c r="B66" s="5">
        <f t="shared" si="1"/>
        <v>5223.6992207865887</v>
      </c>
      <c r="C66" s="5">
        <f>'Raw Data (EAM)'!C66/'1 minus TOT (EAM)'!C87</f>
        <v>1.0107065800927384</v>
      </c>
      <c r="D66" s="5">
        <f>'Raw Data (EAM)'!D66/'1 minus TOT (EAM)'!D87</f>
        <v>1.0008032444846278</v>
      </c>
      <c r="E66" s="5">
        <f>'Raw Data (EAM)'!E66/'1 minus TOT (EAM)'!E87</f>
        <v>2.0011185804645137</v>
      </c>
      <c r="F66" s="5">
        <f>'Raw Data (EAM)'!F66/'1 minus TOT (EAM)'!F87</f>
        <v>3.0011800014331973</v>
      </c>
      <c r="G66" s="5">
        <f>'Raw Data (EAM)'!G66/'1 minus TOT (EAM)'!G87</f>
        <v>3.0009687109412249</v>
      </c>
      <c r="H66" s="5">
        <f>'Raw Data (EAM)'!H66/('1 minus TOT (EAM)'!C87+'1 minus TOT (EAM)'!D87+'1 minus TOT (EAM)'!E87+'1 minus TOT (EAM)'!F87+'1 minus TOT (EAM)'!G87)</f>
        <v>2.0050811642075201</v>
      </c>
      <c r="I66" s="5">
        <f>'Raw Data (EAM)'!I66/'1 minus TOT (EAM)'!I87</f>
        <v>5.0013627894575015</v>
      </c>
      <c r="J66" s="5">
        <f>'Raw Data (EAM)'!J66/'1 minus TOT (EAM)'!J87</f>
        <v>3.0009951726837163</v>
      </c>
      <c r="K66" s="5">
        <f>'Raw Data (EAM)'!K66/'1 minus TOT (EAM)'!K87</f>
        <v>3.0034413614073761</v>
      </c>
      <c r="L66" s="5">
        <f>'Raw Data (EAM)'!L66/'1 minus TOT (EAM)'!L87</f>
        <v>5.0078482676882468</v>
      </c>
      <c r="M66" s="5">
        <f>'Raw Data (EAM)'!M66/'1 minus TOT (EAM)'!M87</f>
        <v>9.0133414053504879</v>
      </c>
      <c r="N66" s="5">
        <f>'Raw Data (EAM)'!N66/'1 minus TOT (EAM)'!N87</f>
        <v>19.030473814845045</v>
      </c>
      <c r="O66" s="5">
        <f>'Raw Data (EAM)'!O66/'1 minus TOT (EAM)'!O87</f>
        <v>43.081924216299392</v>
      </c>
      <c r="P66" s="5">
        <f>'Raw Data (EAM)'!P66/'1 minus TOT (EAM)'!P87</f>
        <v>110.31365450523454</v>
      </c>
      <c r="Q66" s="5">
        <f>'Raw Data (EAM)'!Q66/'1 minus TOT (EAM)'!Q87</f>
        <v>192.87758649423472</v>
      </c>
      <c r="R66" s="5">
        <f>'Raw Data (EAM)'!R66/'1 minus TOT (EAM)'!R87</f>
        <v>341.63816044879189</v>
      </c>
      <c r="S66" s="5">
        <f>'Raw Data (EAM)'!S66/'1 minus TOT (EAM)'!S87</f>
        <v>557.01957009106479</v>
      </c>
      <c r="T66" s="5">
        <f>'Raw Data (EAM)'!T66/'1 minus TOT (EAM)'!T87</f>
        <v>700.86113869723761</v>
      </c>
      <c r="U66" s="5">
        <f>'Raw Data (EAM)'!U66/'1 minus TOT (EAM)'!U87</f>
        <v>797.41039957171938</v>
      </c>
      <c r="V66" s="5">
        <f>'Raw Data (EAM)'!V66/'1 minus TOT (EAM)'!V87</f>
        <v>901.3537160810555</v>
      </c>
      <c r="W66" s="5">
        <f>'Raw Data (EAM)'!W66/'1 minus TOT (EAM)'!W87</f>
        <v>674.37235850588434</v>
      </c>
      <c r="X66" s="5">
        <f>'Raw Data (EAM)'!X66/'1 minus TOT (EAM)'!X87</f>
        <v>487.25133741853909</v>
      </c>
      <c r="Y66" s="5">
        <f>'Raw Data (EAM)'!Y66/'1 minus TOT (EAM)'!Y87</f>
        <v>257.40015942214393</v>
      </c>
      <c r="Z66" s="5">
        <f>'Raw Data (EAM)'!Z66/'1 minus TOT (EAM)'!Z87</f>
        <v>92.145979659306661</v>
      </c>
      <c r="AA66" s="5">
        <f>'Raw Data (EAM)'!AA66/'1 minus TOT (EAM)'!AA87</f>
        <v>20.051218675598243</v>
      </c>
      <c r="AB66" s="5">
        <f>'Raw Data (EAM)'!AB66/'1 minus TOT (EAM)'!AB87</f>
        <v>1.8594730238393977</v>
      </c>
      <c r="AC66" s="5"/>
    </row>
    <row r="67" spans="1:29" s="6" customFormat="1">
      <c r="A67" s="4">
        <v>1985</v>
      </c>
      <c r="B67" s="5">
        <f t="shared" si="1"/>
        <v>5224.2305335680476</v>
      </c>
      <c r="C67" s="5">
        <f>'Raw Data (EAM)'!C67/'1 minus TOT (EAM)'!C88</f>
        <v>3.0320348805819397</v>
      </c>
      <c r="D67" s="5">
        <f>'Raw Data (EAM)'!D67/'1 minus TOT (EAM)'!D88</f>
        <v>1.0007643193464704</v>
      </c>
      <c r="E67" s="5">
        <f>'Raw Data (EAM)'!E67/'1 minus TOT (EAM)'!E88</f>
        <v>1.0005734695218256</v>
      </c>
      <c r="F67" s="5">
        <f>'Raw Data (EAM)'!F67/'1 minus TOT (EAM)'!F88</f>
        <v>1.0003969473190517</v>
      </c>
      <c r="G67" s="5">
        <f>'Raw Data (EAM)'!G67/'1 minus TOT (EAM)'!G88</f>
        <v>1.0003765833804459</v>
      </c>
      <c r="H67" s="5">
        <f>'Raw Data (EAM)'!H67/('1 minus TOT (EAM)'!C88+'1 minus TOT (EAM)'!D88+'1 minus TOT (EAM)'!E88+'1 minus TOT (EAM)'!F88+'1 minus TOT (EAM)'!G88)</f>
        <v>1.4035581828617387</v>
      </c>
      <c r="I67" s="5">
        <f>'Raw Data (EAM)'!I67/'1 minus TOT (EAM)'!I88</f>
        <v>6.0015574219989363</v>
      </c>
      <c r="J67" s="5">
        <f>'Raw Data (EAM)'!J67/'1 minus TOT (EAM)'!J88</f>
        <v>3.0010034022443515</v>
      </c>
      <c r="K67" s="5">
        <f>'Raw Data (EAM)'!K67/'1 minus TOT (EAM)'!K88</f>
        <v>3.0033565528891661</v>
      </c>
      <c r="L67" s="5">
        <f>'Raw Data (EAM)'!L67/'1 minus TOT (EAM)'!L88</f>
        <v>2.0030870570711805</v>
      </c>
      <c r="M67" s="5">
        <f>'Raw Data (EAM)'!M67/'1 minus TOT (EAM)'!M88</f>
        <v>5.0075698760638598</v>
      </c>
      <c r="N67" s="5">
        <f>'Raw Data (EAM)'!N67/'1 minus TOT (EAM)'!N88</f>
        <v>18.029649879935082</v>
      </c>
      <c r="O67" s="5">
        <f>'Raw Data (EAM)'!O67/'1 minus TOT (EAM)'!O88</f>
        <v>52.104307952175404</v>
      </c>
      <c r="P67" s="5">
        <f>'Raw Data (EAM)'!P67/'1 minus TOT (EAM)'!P88</f>
        <v>113.32599074777143</v>
      </c>
      <c r="Q67" s="5">
        <f>'Raw Data (EAM)'!Q67/'1 minus TOT (EAM)'!Q88</f>
        <v>198.90262082272818</v>
      </c>
      <c r="R67" s="5">
        <f>'Raw Data (EAM)'!R67/'1 minus TOT (EAM)'!R88</f>
        <v>329.51272437718745</v>
      </c>
      <c r="S67" s="5">
        <f>'Raw Data (EAM)'!S67/'1 minus TOT (EAM)'!S88</f>
        <v>541.81089276501939</v>
      </c>
      <c r="T67" s="5">
        <f>'Raw Data (EAM)'!T67/'1 minus TOT (EAM)'!T88</f>
        <v>743.60083398385916</v>
      </c>
      <c r="U67" s="5">
        <f>'Raw Data (EAM)'!U67/'1 minus TOT (EAM)'!U88</f>
        <v>814.70065146082959</v>
      </c>
      <c r="V67" s="5">
        <f>'Raw Data (EAM)'!V67/'1 minus TOT (EAM)'!V88</f>
        <v>822.60202885428612</v>
      </c>
      <c r="W67" s="5">
        <f>'Raw Data (EAM)'!W67/'1 minus TOT (EAM)'!W88</f>
        <v>730.39862112028436</v>
      </c>
      <c r="X67" s="5">
        <f>'Raw Data (EAM)'!X67/'1 minus TOT (EAM)'!X88</f>
        <v>484.7475948403607</v>
      </c>
      <c r="Y67" s="5">
        <f>'Raw Data (EAM)'!Y67/'1 minus TOT (EAM)'!Y88</f>
        <v>237.79703796578767</v>
      </c>
      <c r="Z67" s="5">
        <f>'Raw Data (EAM)'!Z67/'1 minus TOT (EAM)'!Z88</f>
        <v>100.60229557899946</v>
      </c>
      <c r="AA67" s="5">
        <f>'Raw Data (EAM)'!AA67/'1 minus TOT (EAM)'!AA88</f>
        <v>13.826788060189886</v>
      </c>
      <c r="AB67" s="5">
        <f>'Raw Data (EAM)'!AB67/'1 minus TOT (EAM)'!AB88</f>
        <v>1.8483626655042773</v>
      </c>
      <c r="AC67" s="5"/>
    </row>
    <row r="68" spans="1:29" s="6" customFormat="1">
      <c r="A68" s="4">
        <v>1986</v>
      </c>
      <c r="B68" s="5">
        <f t="shared" si="1"/>
        <v>5394.4062191658913</v>
      </c>
      <c r="C68" s="5">
        <f>'Raw Data (EAM)'!C68/'1 minus TOT (EAM)'!C89</f>
        <v>2.020074656075066</v>
      </c>
      <c r="D68" s="5">
        <f>'Raw Data (EAM)'!D68/'1 minus TOT (EAM)'!D89</f>
        <v>2.0015759939830606</v>
      </c>
      <c r="E68" s="5">
        <f>'Raw Data (EAM)'!E68/'1 minus TOT (EAM)'!E89</f>
        <v>1.0005333192558707</v>
      </c>
      <c r="F68" s="5">
        <f>'Raw Data (EAM)'!F68/'1 minus TOT (EAM)'!F89</f>
        <v>1.0004344633666851</v>
      </c>
      <c r="G68" s="5">
        <f>'Raw Data (EAM)'!G68/'1 minus TOT (EAM)'!G89</f>
        <v>3.0010657720046394</v>
      </c>
      <c r="H68" s="5">
        <f>'Raw Data (EAM)'!H68/('1 minus TOT (EAM)'!C89+'1 minus TOT (EAM)'!D89+'1 minus TOT (EAM)'!E89+'1 minus TOT (EAM)'!F89+'1 minus TOT (EAM)'!G89)</f>
        <v>1.804347538822757</v>
      </c>
      <c r="I68" s="5">
        <f>'Raw Data (EAM)'!I68/'1 minus TOT (EAM)'!I89</f>
        <v>13.003287006501768</v>
      </c>
      <c r="J68" s="5">
        <f>'Raw Data (EAM)'!J68/'1 minus TOT (EAM)'!J89</f>
        <v>0</v>
      </c>
      <c r="K68" s="5">
        <f>'Raw Data (EAM)'!K68/'1 minus TOT (EAM)'!K89</f>
        <v>2.0024258598777225</v>
      </c>
      <c r="L68" s="5">
        <f>'Raw Data (EAM)'!L68/'1 minus TOT (EAM)'!L89</f>
        <v>3.0049168967290867</v>
      </c>
      <c r="M68" s="5">
        <f>'Raw Data (EAM)'!M68/'1 minus TOT (EAM)'!M89</f>
        <v>6.0094999021240767</v>
      </c>
      <c r="N68" s="5">
        <f>'Raw Data (EAM)'!N68/'1 minus TOT (EAM)'!N89</f>
        <v>20.036773244672791</v>
      </c>
      <c r="O68" s="5">
        <f>'Raw Data (EAM)'!O68/'1 minus TOT (EAM)'!O89</f>
        <v>50.105507416580252</v>
      </c>
      <c r="P68" s="5">
        <f>'Raw Data (EAM)'!P68/'1 minus TOT (EAM)'!P89</f>
        <v>91.268516737446518</v>
      </c>
      <c r="Q68" s="5">
        <f>'Raw Data (EAM)'!Q68/'1 minus TOT (EAM)'!Q89</f>
        <v>187.83857834157499</v>
      </c>
      <c r="R68" s="5">
        <f>'Raw Data (EAM)'!R68/'1 minus TOT (EAM)'!R89</f>
        <v>355.64696339505463</v>
      </c>
      <c r="S68" s="5">
        <f>'Raw Data (EAM)'!S68/'1 minus TOT (EAM)'!S89</f>
        <v>538.53448923519136</v>
      </c>
      <c r="T68" s="5">
        <f>'Raw Data (EAM)'!T68/'1 minus TOT (EAM)'!T89</f>
        <v>770.87735790303373</v>
      </c>
      <c r="U68" s="5">
        <f>'Raw Data (EAM)'!U68/'1 minus TOT (EAM)'!U89</f>
        <v>839.87023813088103</v>
      </c>
      <c r="V68" s="5">
        <f>'Raw Data (EAM)'!V68/'1 minus TOT (EAM)'!V89</f>
        <v>861.94029453692326</v>
      </c>
      <c r="W68" s="5">
        <f>'Raw Data (EAM)'!W68/'1 minus TOT (EAM)'!W89</f>
        <v>718.57620893947239</v>
      </c>
      <c r="X68" s="5">
        <f>'Raw Data (EAM)'!X68/'1 minus TOT (EAM)'!X89</f>
        <v>537.69976129720578</v>
      </c>
      <c r="Y68" s="5">
        <f>'Raw Data (EAM)'!Y68/'1 minus TOT (EAM)'!Y89</f>
        <v>266.67315915545214</v>
      </c>
      <c r="Z68" s="5">
        <f>'Raw Data (EAM)'!Z68/'1 minus TOT (EAM)'!Z89</f>
        <v>97.618583226588825</v>
      </c>
      <c r="AA68" s="5">
        <f>'Raw Data (EAM)'!AA68/'1 minus TOT (EAM)'!AA89</f>
        <v>22.814459990350816</v>
      </c>
      <c r="AB68" s="5">
        <f>'Raw Data (EAM)'!AB68/'1 minus TOT (EAM)'!AB89</f>
        <v>9.0808504114069599</v>
      </c>
      <c r="AC68" s="5"/>
    </row>
    <row r="69" spans="1:29" s="6" customFormat="1">
      <c r="A69" s="4">
        <v>1987</v>
      </c>
      <c r="B69" s="5">
        <f t="shared" si="1"/>
        <v>5690.9645675206502</v>
      </c>
      <c r="C69" s="5">
        <f>'Raw Data (EAM)'!C69/'1 minus TOT (EAM)'!C90</f>
        <v>0</v>
      </c>
      <c r="D69" s="5">
        <f>'Raw Data (EAM)'!D69/'1 minus TOT (EAM)'!D90</f>
        <v>1.0007457801857462</v>
      </c>
      <c r="E69" s="5">
        <f>'Raw Data (EAM)'!E69/'1 minus TOT (EAM)'!E90</f>
        <v>1.0005526953663393</v>
      </c>
      <c r="F69" s="5">
        <f>'Raw Data (EAM)'!F69/'1 minus TOT (EAM)'!F90</f>
        <v>5.0022105371146335</v>
      </c>
      <c r="G69" s="5">
        <f>'Raw Data (EAM)'!G69/'1 minus TOT (EAM)'!G90</f>
        <v>1.0003476243675571</v>
      </c>
      <c r="H69" s="5">
        <f>'Raw Data (EAM)'!H69/('1 minus TOT (EAM)'!C90+'1 minus TOT (EAM)'!D90+'1 minus TOT (EAM)'!E90+'1 minus TOT (EAM)'!F90+'1 minus TOT (EAM)'!G90)</f>
        <v>1.6037643716746377</v>
      </c>
      <c r="I69" s="5">
        <f>'Raw Data (EAM)'!I69/'1 minus TOT (EAM)'!I90</f>
        <v>13.003582656747703</v>
      </c>
      <c r="J69" s="5">
        <f>'Raw Data (EAM)'!J69/'1 minus TOT (EAM)'!J90</f>
        <v>2.0006545183446147</v>
      </c>
      <c r="K69" s="5">
        <f>'Raw Data (EAM)'!K69/'1 minus TOT (EAM)'!K90</f>
        <v>1.0011279022981465</v>
      </c>
      <c r="L69" s="5">
        <f>'Raw Data (EAM)'!L69/'1 minus TOT (EAM)'!L90</f>
        <v>3.0046233119514296</v>
      </c>
      <c r="M69" s="5">
        <f>'Raw Data (EAM)'!M69/'1 minus TOT (EAM)'!M90</f>
        <v>4.0063220214900319</v>
      </c>
      <c r="N69" s="5">
        <f>'Raw Data (EAM)'!N69/'1 minus TOT (EAM)'!N90</f>
        <v>23.042099984091788</v>
      </c>
      <c r="O69" s="5">
        <f>'Raw Data (EAM)'!O69/'1 minus TOT (EAM)'!O90</f>
        <v>45.098604275365524</v>
      </c>
      <c r="P69" s="5">
        <f>'Raw Data (EAM)'!P69/'1 minus TOT (EAM)'!P90</f>
        <v>127.36390044813015</v>
      </c>
      <c r="Q69" s="5">
        <f>'Raw Data (EAM)'!Q69/'1 minus TOT (EAM)'!Q90</f>
        <v>199.88891687772681</v>
      </c>
      <c r="R69" s="5">
        <f>'Raw Data (EAM)'!R69/'1 minus TOT (EAM)'!R90</f>
        <v>357.63336158896641</v>
      </c>
      <c r="S69" s="5">
        <f>'Raw Data (EAM)'!S69/'1 minus TOT (EAM)'!S90</f>
        <v>585.04266160418638</v>
      </c>
      <c r="T69" s="5">
        <f>'Raw Data (EAM)'!T69/'1 minus TOT (EAM)'!T90</f>
        <v>780.93462819459717</v>
      </c>
      <c r="U69" s="5">
        <f>'Raw Data (EAM)'!U69/'1 minus TOT (EAM)'!U90</f>
        <v>879.47986010043894</v>
      </c>
      <c r="V69" s="5">
        <f>'Raw Data (EAM)'!V69/'1 minus TOT (EAM)'!V90</f>
        <v>905.21960164304448</v>
      </c>
      <c r="W69" s="5">
        <f>'Raw Data (EAM)'!W69/'1 minus TOT (EAM)'!W90</f>
        <v>829.35150420123136</v>
      </c>
      <c r="X69" s="5">
        <f>'Raw Data (EAM)'!X69/'1 minus TOT (EAM)'!X90</f>
        <v>540.48997782088156</v>
      </c>
      <c r="Y69" s="5">
        <f>'Raw Data (EAM)'!Y69/'1 minus TOT (EAM)'!Y90</f>
        <v>266.47721319373954</v>
      </c>
      <c r="Z69" s="5">
        <f>'Raw Data (EAM)'!Z69/'1 minus TOT (EAM)'!Z90</f>
        <v>99.658359582724046</v>
      </c>
      <c r="AA69" s="5">
        <f>'Raw Data (EAM)'!AA69/'1 minus TOT (EAM)'!AA90</f>
        <v>24.672373121250928</v>
      </c>
      <c r="AB69" s="5">
        <f>'Raw Data (EAM)'!AB69/'1 minus TOT (EAM)'!AB90</f>
        <v>1.9914301017675413</v>
      </c>
      <c r="AC69" s="5"/>
    </row>
    <row r="70" spans="1:29" s="6" customFormat="1">
      <c r="A70" s="4">
        <v>1988</v>
      </c>
      <c r="B70" s="5">
        <f t="shared" si="1"/>
        <v>5567.4636408425949</v>
      </c>
      <c r="C70" s="5">
        <f>'Raw Data (EAM)'!C70/'1 minus TOT (EAM)'!C91</f>
        <v>2.0194722672666185</v>
      </c>
      <c r="D70" s="5">
        <f>'Raw Data (EAM)'!D70/'1 minus TOT (EAM)'!D91</f>
        <v>0</v>
      </c>
      <c r="E70" s="5">
        <f>'Raw Data (EAM)'!E70/'1 minus TOT (EAM)'!E91</f>
        <v>0</v>
      </c>
      <c r="F70" s="5">
        <f>'Raw Data (EAM)'!F70/'1 minus TOT (EAM)'!F91</f>
        <v>3.0012433305916768</v>
      </c>
      <c r="G70" s="5">
        <f>'Raw Data (EAM)'!G70/'1 minus TOT (EAM)'!G91</f>
        <v>3.0009729536729743</v>
      </c>
      <c r="H70" s="5">
        <f>'Raw Data (EAM)'!H70/('1 minus TOT (EAM)'!C91+'1 minus TOT (EAM)'!D91+'1 minus TOT (EAM)'!E91+'1 minus TOT (EAM)'!F91+'1 minus TOT (EAM)'!G91)</f>
        <v>1.6037502953942044</v>
      </c>
      <c r="I70" s="5">
        <f>'Raw Data (EAM)'!I70/'1 minus TOT (EAM)'!I91</f>
        <v>12.003066726713252</v>
      </c>
      <c r="J70" s="5">
        <f>'Raw Data (EAM)'!J70/'1 minus TOT (EAM)'!J91</f>
        <v>0</v>
      </c>
      <c r="K70" s="5">
        <f>'Raw Data (EAM)'!K70/'1 minus TOT (EAM)'!K91</f>
        <v>2.0023135571748352</v>
      </c>
      <c r="L70" s="5">
        <f>'Raw Data (EAM)'!L70/'1 minus TOT (EAM)'!L91</f>
        <v>7.0108453004889606</v>
      </c>
      <c r="M70" s="5">
        <f>'Raw Data (EAM)'!M70/'1 minus TOT (EAM)'!M91</f>
        <v>6.0095028740535588</v>
      </c>
      <c r="N70" s="5">
        <f>'Raw Data (EAM)'!N70/'1 minus TOT (EAM)'!N91</f>
        <v>26.048647816226666</v>
      </c>
      <c r="O70" s="5">
        <f>'Raw Data (EAM)'!O70/'1 minus TOT (EAM)'!O91</f>
        <v>48.10871492414568</v>
      </c>
      <c r="P70" s="5">
        <f>'Raw Data (EAM)'!P70/'1 minus TOT (EAM)'!P91</f>
        <v>124.36658280088434</v>
      </c>
      <c r="Q70" s="5">
        <f>'Raw Data (EAM)'!Q70/'1 minus TOT (EAM)'!Q91</f>
        <v>219.96733651505599</v>
      </c>
      <c r="R70" s="5">
        <f>'Raw Data (EAM)'!R70/'1 minus TOT (EAM)'!R91</f>
        <v>334.39979849057875</v>
      </c>
      <c r="S70" s="5">
        <f>'Raw Data (EAM)'!S70/'1 minus TOT (EAM)'!S91</f>
        <v>477.67055803034003</v>
      </c>
      <c r="T70" s="5">
        <f>'Raw Data (EAM)'!T70/'1 minus TOT (EAM)'!T91</f>
        <v>760.32377361715896</v>
      </c>
      <c r="U70" s="5">
        <f>'Raw Data (EAM)'!U70/'1 minus TOT (EAM)'!U91</f>
        <v>892.78190600865253</v>
      </c>
      <c r="V70" s="5">
        <f>'Raw Data (EAM)'!V70/'1 minus TOT (EAM)'!V91</f>
        <v>906.59149991269521</v>
      </c>
      <c r="W70" s="5">
        <f>'Raw Data (EAM)'!W70/'1 minus TOT (EAM)'!W91</f>
        <v>812.52018687649888</v>
      </c>
      <c r="X70" s="5">
        <f>'Raw Data (EAM)'!X70/'1 minus TOT (EAM)'!X91</f>
        <v>527.74243836034657</v>
      </c>
      <c r="Y70" s="5">
        <f>'Raw Data (EAM)'!Y70/'1 minus TOT (EAM)'!Y91</f>
        <v>259.29913136998096</v>
      </c>
      <c r="Z70" s="5">
        <f>'Raw Data (EAM)'!Z70/'1 minus TOT (EAM)'!Z91</f>
        <v>121.71670430901105</v>
      </c>
      <c r="AA70" s="5">
        <f>'Raw Data (EAM)'!AA70/'1 minus TOT (EAM)'!AA91</f>
        <v>23.366396868221976</v>
      </c>
      <c r="AB70" s="5">
        <f>'Raw Data (EAM)'!AB70/'1 minus TOT (EAM)'!AB91</f>
        <v>3.9304861889715621</v>
      </c>
      <c r="AC70" s="5"/>
    </row>
    <row r="71" spans="1:29" s="6" customFormat="1">
      <c r="A71" s="4">
        <v>1989</v>
      </c>
      <c r="B71" s="5">
        <f t="shared" si="1"/>
        <v>5829.279166373939</v>
      </c>
      <c r="C71" s="5">
        <f>'Raw Data (EAM)'!C71/'1 minus TOT (EAM)'!C92</f>
        <v>3.0284898085237799</v>
      </c>
      <c r="D71" s="5">
        <f>'Raw Data (EAM)'!D71/'1 minus TOT (EAM)'!D92</f>
        <v>3.0021206241319813</v>
      </c>
      <c r="E71" s="5">
        <f>'Raw Data (EAM)'!E71/'1 minus TOT (EAM)'!E92</f>
        <v>0</v>
      </c>
      <c r="F71" s="5">
        <f>'Raw Data (EAM)'!F71/'1 minus TOT (EAM)'!F92</f>
        <v>1.0003890546101997</v>
      </c>
      <c r="G71" s="5">
        <f>'Raw Data (EAM)'!G71/'1 minus TOT (EAM)'!G92</f>
        <v>2.0006748558215199</v>
      </c>
      <c r="H71" s="5">
        <f>'Raw Data (EAM)'!H71/('1 minus TOT (EAM)'!C92+'1 minus TOT (EAM)'!D92+'1 minus TOT (EAM)'!E92+'1 minus TOT (EAM)'!F92+'1 minus TOT (EAM)'!G92)</f>
        <v>1.804088765235581</v>
      </c>
      <c r="I71" s="5">
        <f>'Raw Data (EAM)'!I71/'1 minus TOT (EAM)'!I92</f>
        <v>8.0020029486003796</v>
      </c>
      <c r="J71" s="5">
        <f>'Raw Data (EAM)'!J71/'1 minus TOT (EAM)'!J92</f>
        <v>6.0019201184411735</v>
      </c>
      <c r="K71" s="5">
        <f>'Raw Data (EAM)'!K71/'1 minus TOT (EAM)'!K92</f>
        <v>1.001112523862814</v>
      </c>
      <c r="L71" s="5">
        <f>'Raw Data (EAM)'!L71/'1 minus TOT (EAM)'!L92</f>
        <v>5.0072397793761159</v>
      </c>
      <c r="M71" s="5">
        <f>'Raw Data (EAM)'!M71/'1 minus TOT (EAM)'!M92</f>
        <v>4.0064618764571982</v>
      </c>
      <c r="N71" s="5">
        <f>'Raw Data (EAM)'!N71/'1 minus TOT (EAM)'!N92</f>
        <v>18.034656784400273</v>
      </c>
      <c r="O71" s="5">
        <f>'Raw Data (EAM)'!O71/'1 minus TOT (EAM)'!O92</f>
        <v>59.138125037747443</v>
      </c>
      <c r="P71" s="5">
        <f>'Raw Data (EAM)'!P71/'1 minus TOT (EAM)'!P92</f>
        <v>117.34690859482734</v>
      </c>
      <c r="Q71" s="5">
        <f>'Raw Data (EAM)'!Q71/'1 minus TOT (EAM)'!Q92</f>
        <v>254.11875041215168</v>
      </c>
      <c r="R71" s="5">
        <f>'Raw Data (EAM)'!R71/'1 minus TOT (EAM)'!R92</f>
        <v>320.23377574994061</v>
      </c>
      <c r="S71" s="5">
        <f>'Raw Data (EAM)'!S71/'1 minus TOT (EAM)'!S92</f>
        <v>520.01328992182709</v>
      </c>
      <c r="T71" s="5">
        <f>'Raw Data (EAM)'!T71/'1 minus TOT (EAM)'!T92</f>
        <v>769.12211793529002</v>
      </c>
      <c r="U71" s="5">
        <f>'Raw Data (EAM)'!U71/'1 minus TOT (EAM)'!U92</f>
        <v>880.59666042124957</v>
      </c>
      <c r="V71" s="5">
        <f>'Raw Data (EAM)'!V71/'1 minus TOT (EAM)'!V92</f>
        <v>980.27430320524434</v>
      </c>
      <c r="W71" s="5">
        <f>'Raw Data (EAM)'!W71/'1 minus TOT (EAM)'!W92</f>
        <v>835.05847907876318</v>
      </c>
      <c r="X71" s="5">
        <f>'Raw Data (EAM)'!X71/'1 minus TOT (EAM)'!X92</f>
        <v>603.88891001606328</v>
      </c>
      <c r="Y71" s="5">
        <f>'Raw Data (EAM)'!Y71/'1 minus TOT (EAM)'!Y92</f>
        <v>299.61643469411797</v>
      </c>
      <c r="Z71" s="5">
        <f>'Raw Data (EAM)'!Z71/'1 minus TOT (EAM)'!Z92</f>
        <v>113.04950503954288</v>
      </c>
      <c r="AA71" s="5">
        <f>'Raw Data (EAM)'!AA71/'1 minus TOT (EAM)'!AA92</f>
        <v>29.045846930814342</v>
      </c>
      <c r="AB71" s="5">
        <f>'Raw Data (EAM)'!AB71/'1 minus TOT (EAM)'!AB92</f>
        <v>3.9185765399864625</v>
      </c>
      <c r="AC71" s="5"/>
    </row>
    <row r="72" spans="1:29" s="6" customFormat="1">
      <c r="A72" s="4">
        <v>1990</v>
      </c>
      <c r="B72" s="5">
        <f t="shared" si="1"/>
        <v>5935.8639935703477</v>
      </c>
      <c r="C72" s="5">
        <f>'Raw Data (EAM)'!C72/'1 minus TOT (EAM)'!C93</f>
        <v>0</v>
      </c>
      <c r="D72" s="5">
        <f>'Raw Data (EAM)'!D72/'1 minus TOT (EAM)'!D93</f>
        <v>0</v>
      </c>
      <c r="E72" s="5">
        <f>'Raw Data (EAM)'!E72/'1 minus TOT (EAM)'!E93</f>
        <v>1.0004833888518034</v>
      </c>
      <c r="F72" s="5">
        <f>'Raw Data (EAM)'!F72/'1 minus TOT (EAM)'!F93</f>
        <v>3.0010633184082973</v>
      </c>
      <c r="G72" s="5">
        <f>'Raw Data (EAM)'!G72/'1 minus TOT (EAM)'!G93</f>
        <v>3.0009015033604181</v>
      </c>
      <c r="H72" s="5">
        <f>'Raw Data (EAM)'!H72/('1 minus TOT (EAM)'!C93+'1 minus TOT (EAM)'!D93+'1 minus TOT (EAM)'!E93+'1 minus TOT (EAM)'!F93+'1 minus TOT (EAM)'!G93)</f>
        <v>1.4030058072122074</v>
      </c>
      <c r="I72" s="5">
        <f>'Raw Data (EAM)'!I72/'1 minus TOT (EAM)'!I93</f>
        <v>12.002817940890335</v>
      </c>
      <c r="J72" s="5">
        <f>'Raw Data (EAM)'!J72/'1 minus TOT (EAM)'!J93</f>
        <v>1.0002927479129338</v>
      </c>
      <c r="K72" s="5">
        <f>'Raw Data (EAM)'!K72/'1 minus TOT (EAM)'!K93</f>
        <v>0</v>
      </c>
      <c r="L72" s="5">
        <f>'Raw Data (EAM)'!L72/'1 minus TOT (EAM)'!L93</f>
        <v>4.0058492001370132</v>
      </c>
      <c r="M72" s="5">
        <f>'Raw Data (EAM)'!M72/'1 minus TOT (EAM)'!M93</f>
        <v>5.008071693834995</v>
      </c>
      <c r="N72" s="5">
        <f>'Raw Data (EAM)'!N72/'1 minus TOT (EAM)'!N93</f>
        <v>22.042104191610751</v>
      </c>
      <c r="O72" s="5">
        <f>'Raw Data (EAM)'!O72/'1 minus TOT (EAM)'!O93</f>
        <v>52.124515190903921</v>
      </c>
      <c r="P72" s="5">
        <f>'Raw Data (EAM)'!P72/'1 minus TOT (EAM)'!P93</f>
        <v>117.3475699597272</v>
      </c>
      <c r="Q72" s="5">
        <f>'Raw Data (EAM)'!Q72/'1 minus TOT (EAM)'!Q93</f>
        <v>221.96185988764441</v>
      </c>
      <c r="R72" s="5">
        <f>'Raw Data (EAM)'!R72/'1 minus TOT (EAM)'!R93</f>
        <v>357.44597732291999</v>
      </c>
      <c r="S72" s="5">
        <f>'Raw Data (EAM)'!S72/'1 minus TOT (EAM)'!S93</f>
        <v>552.21251642684399</v>
      </c>
      <c r="T72" s="5">
        <f>'Raw Data (EAM)'!T72/'1 minus TOT (EAM)'!T93</f>
        <v>741.43516865516119</v>
      </c>
      <c r="U72" s="5">
        <f>'Raw Data (EAM)'!U72/'1 minus TOT (EAM)'!U93</f>
        <v>936.73463907641576</v>
      </c>
      <c r="V72" s="5">
        <f>'Raw Data (EAM)'!V72/'1 minus TOT (EAM)'!V93</f>
        <v>936.58255450663455</v>
      </c>
      <c r="W72" s="5">
        <f>'Raw Data (EAM)'!W72/'1 minus TOT (EAM)'!W93</f>
        <v>884.35085886265119</v>
      </c>
      <c r="X72" s="5">
        <f>'Raw Data (EAM)'!X72/'1 minus TOT (EAM)'!X93</f>
        <v>639.42378769242373</v>
      </c>
      <c r="Y72" s="5">
        <f>'Raw Data (EAM)'!Y72/'1 minus TOT (EAM)'!Y93</f>
        <v>297.0478715528327</v>
      </c>
      <c r="Z72" s="5">
        <f>'Raw Data (EAM)'!Z72/'1 minus TOT (EAM)'!Z93</f>
        <v>121.5349164289365</v>
      </c>
      <c r="AA72" s="5">
        <f>'Raw Data (EAM)'!AA72/'1 minus TOT (EAM)'!AA93</f>
        <v>28.385732714240067</v>
      </c>
      <c r="AB72" s="5">
        <f>'Raw Data (EAM)'!AB72/'1 minus TOT (EAM)'!AB93</f>
        <v>3.8138837114151931</v>
      </c>
      <c r="AC72" s="5"/>
    </row>
    <row r="73" spans="1:29" s="6" customFormat="1">
      <c r="A73" s="4">
        <v>1991</v>
      </c>
      <c r="B73" s="5">
        <f t="shared" si="1"/>
        <v>6084.2593096659602</v>
      </c>
      <c r="C73" s="5">
        <f>'Raw Data (EAM)'!C73/'1 minus TOT (EAM)'!C94</f>
        <v>1.0086831707774786</v>
      </c>
      <c r="D73" s="5">
        <f>'Raw Data (EAM)'!D73/'1 minus TOT (EAM)'!D94</f>
        <v>2.0013842800126787</v>
      </c>
      <c r="E73" s="5">
        <f>'Raw Data (EAM)'!E73/'1 minus TOT (EAM)'!E94</f>
        <v>2.000944207673951</v>
      </c>
      <c r="F73" s="5">
        <f>'Raw Data (EAM)'!F73/'1 minus TOT (EAM)'!F94</f>
        <v>3.0010805441907658</v>
      </c>
      <c r="G73" s="5">
        <f>'Raw Data (EAM)'!G73/'1 minus TOT (EAM)'!G94</f>
        <v>2.0005961698993686</v>
      </c>
      <c r="H73" s="5">
        <f>'Raw Data (EAM)'!H73/('1 minus TOT (EAM)'!C94+'1 minus TOT (EAM)'!D94+'1 minus TOT (EAM)'!E94+'1 minus TOT (EAM)'!F94+'1 minus TOT (EAM)'!G94)</f>
        <v>2.0041807260251407</v>
      </c>
      <c r="I73" s="5">
        <f>'Raw Data (EAM)'!I73/'1 minus TOT (EAM)'!I94</f>
        <v>8.001807409446803</v>
      </c>
      <c r="J73" s="5">
        <f>'Raw Data (EAM)'!J73/'1 minus TOT (EAM)'!J94</f>
        <v>3.0009179813896751</v>
      </c>
      <c r="K73" s="5">
        <f>'Raw Data (EAM)'!K73/'1 minus TOT (EAM)'!K94</f>
        <v>1.0011230283893826</v>
      </c>
      <c r="L73" s="5">
        <f>'Raw Data (EAM)'!L73/'1 minus TOT (EAM)'!L94</f>
        <v>6.0085508321148602</v>
      </c>
      <c r="M73" s="5">
        <f>'Raw Data (EAM)'!M73/'1 minus TOT (EAM)'!M94</f>
        <v>9.0140874530679689</v>
      </c>
      <c r="N73" s="5">
        <f>'Raw Data (EAM)'!N73/'1 minus TOT (EAM)'!N94</f>
        <v>11.021442601714012</v>
      </c>
      <c r="O73" s="5">
        <f>'Raw Data (EAM)'!O73/'1 minus TOT (EAM)'!O94</f>
        <v>49.118139167439907</v>
      </c>
      <c r="P73" s="5">
        <f>'Raw Data (EAM)'!P73/'1 minus TOT (EAM)'!P94</f>
        <v>133.40026794034239</v>
      </c>
      <c r="Q73" s="5">
        <f>'Raw Data (EAM)'!Q73/'1 minus TOT (EAM)'!Q94</f>
        <v>223.99216851917936</v>
      </c>
      <c r="R73" s="5">
        <f>'Raw Data (EAM)'!R73/'1 minus TOT (EAM)'!R94</f>
        <v>364.43663163551741</v>
      </c>
      <c r="S73" s="5">
        <f>'Raw Data (EAM)'!S73/'1 minus TOT (EAM)'!S94</f>
        <v>492.45078858896835</v>
      </c>
      <c r="T73" s="5">
        <f>'Raw Data (EAM)'!T73/'1 minus TOT (EAM)'!T94</f>
        <v>790.05250847439572</v>
      </c>
      <c r="U73" s="5">
        <f>'Raw Data (EAM)'!U73/'1 minus TOT (EAM)'!U94</f>
        <v>950.83994495853983</v>
      </c>
      <c r="V73" s="5">
        <f>'Raw Data (EAM)'!V73/'1 minus TOT (EAM)'!V94</f>
        <v>1006.7329099357715</v>
      </c>
      <c r="W73" s="5">
        <f>'Raw Data (EAM)'!W73/'1 minus TOT (EAM)'!W94</f>
        <v>859.30933997247246</v>
      </c>
      <c r="X73" s="5">
        <f>'Raw Data (EAM)'!X73/'1 minus TOT (EAM)'!X94</f>
        <v>655.58246865699948</v>
      </c>
      <c r="Y73" s="5">
        <f>'Raw Data (EAM)'!Y73/'1 minus TOT (EAM)'!Y94</f>
        <v>366.84702151851167</v>
      </c>
      <c r="Z73" s="5">
        <f>'Raw Data (EAM)'!Z73/'1 minus TOT (EAM)'!Z94</f>
        <v>117.2051221858684</v>
      </c>
      <c r="AA73" s="5">
        <f>'Raw Data (EAM)'!AA73/'1 minus TOT (EAM)'!AA94</f>
        <v>28.488558465069417</v>
      </c>
      <c r="AB73" s="5">
        <f>'Raw Data (EAM)'!AB73/'1 minus TOT (EAM)'!AB94</f>
        <v>5.7513296147360222</v>
      </c>
      <c r="AC73" s="5"/>
    </row>
    <row r="74" spans="1:29">
      <c r="A74" s="1">
        <f t="shared" ref="A74:A79" si="2">A73+1</f>
        <v>1992</v>
      </c>
      <c r="B74" s="5">
        <f t="shared" si="1"/>
        <v>6294.3415433780874</v>
      </c>
      <c r="C74" s="5">
        <f>'Raw Data (EAM)'!C74/'1 minus TOT (EAM)'!C95</f>
        <v>2.0158578954074589</v>
      </c>
      <c r="D74" s="5">
        <f>'Raw Data (EAM)'!D74/'1 minus TOT (EAM)'!D95</f>
        <v>0</v>
      </c>
      <c r="E74" s="5">
        <f>'Raw Data (EAM)'!E74/'1 minus TOT (EAM)'!E95</f>
        <v>1.000458815209947</v>
      </c>
      <c r="F74" s="5">
        <f>'Raw Data (EAM)'!F74/'1 minus TOT (EAM)'!F95</f>
        <v>3.0010689744637591</v>
      </c>
      <c r="G74" s="5">
        <f>'Raw Data (EAM)'!G74/'1 minus TOT (EAM)'!G95</f>
        <v>3.0008302980531418</v>
      </c>
      <c r="H74" s="5">
        <f>'Raw Data (EAM)'!H74/('1 minus TOT (EAM)'!C95+'1 minus TOT (EAM)'!D95+'1 minus TOT (EAM)'!E95+'1 minus TOT (EAM)'!F95+'1 minus TOT (EAM)'!G95)</f>
        <v>1.806043314664185</v>
      </c>
      <c r="I74" s="5">
        <f>'Raw Data (EAM)'!I74/'1 minus TOT (EAM)'!I95</f>
        <v>9.0019693832055108</v>
      </c>
      <c r="J74" s="5">
        <f>'Raw Data (EAM)'!J74/'1 minus TOT (EAM)'!J95</f>
        <v>4.0011117575463571</v>
      </c>
      <c r="K74" s="5">
        <f>'Raw Data (EAM)'!K74/'1 minus TOT (EAM)'!K95</f>
        <v>3.0032181195948278</v>
      </c>
      <c r="L74" s="5">
        <f>'Raw Data (EAM)'!L74/'1 minus TOT (EAM)'!L95</f>
        <v>2.0027159935032528</v>
      </c>
      <c r="M74" s="5">
        <f>'Raw Data (EAM)'!M74/'1 minus TOT (EAM)'!M95</f>
        <v>7.0112017716522654</v>
      </c>
      <c r="N74" s="5">
        <f>'Raw Data (EAM)'!N74/'1 minus TOT (EAM)'!N95</f>
        <v>22.042555728066272</v>
      </c>
      <c r="O74" s="5">
        <f>'Raw Data (EAM)'!O74/'1 minus TOT (EAM)'!O95</f>
        <v>57.143134296582616</v>
      </c>
      <c r="P74" s="5">
        <f>'Raw Data (EAM)'!P74/'1 minus TOT (EAM)'!P95</f>
        <v>120.36938084286558</v>
      </c>
      <c r="Q74" s="5">
        <f>'Raw Data (EAM)'!Q74/'1 minus TOT (EAM)'!Q95</f>
        <v>280.22241089413455</v>
      </c>
      <c r="R74" s="5">
        <f>'Raw Data (EAM)'!R74/'1 minus TOT (EAM)'!R95</f>
        <v>357.31721953238826</v>
      </c>
      <c r="S74" s="5">
        <f>'Raw Data (EAM)'!S74/'1 minus TOT (EAM)'!S95</f>
        <v>561.12102778452913</v>
      </c>
      <c r="T74" s="5">
        <f>'Raw Data (EAM)'!T74/'1 minus TOT (EAM)'!T95</f>
        <v>753.83100268876706</v>
      </c>
      <c r="U74" s="5">
        <f>'Raw Data (EAM)'!U74/'1 minus TOT (EAM)'!U95</f>
        <v>952.3466943641165</v>
      </c>
      <c r="V74" s="5">
        <f>'Raw Data (EAM)'!V74/'1 minus TOT (EAM)'!V95</f>
        <v>1028.2248674638395</v>
      </c>
      <c r="W74" s="5">
        <f>'Raw Data (EAM)'!W74/'1 minus TOT (EAM)'!W95</f>
        <v>921.8934123106477</v>
      </c>
      <c r="X74" s="5">
        <f>'Raw Data (EAM)'!X74/'1 minus TOT (EAM)'!X95</f>
        <v>667.98439208536172</v>
      </c>
      <c r="Y74" s="5">
        <f>'Raw Data (EAM)'!Y74/'1 minus TOT (EAM)'!Y95</f>
        <v>380.90863885351473</v>
      </c>
      <c r="Z74" s="5">
        <f>'Raw Data (EAM)'!Z74/'1 minus TOT (EAM)'!Z95</f>
        <v>127.89172710983915</v>
      </c>
      <c r="AA74" s="5">
        <f>'Raw Data (EAM)'!AA74/'1 minus TOT (EAM)'!AA95</f>
        <v>32.65782481940515</v>
      </c>
      <c r="AB74" s="5">
        <f>'Raw Data (EAM)'!AB74/'1 minus TOT (EAM)'!AB95</f>
        <v>3.5609942638623329</v>
      </c>
      <c r="AC74" s="1">
        <v>2</v>
      </c>
    </row>
    <row r="75" spans="1:29">
      <c r="A75" s="1">
        <f t="shared" si="2"/>
        <v>1993</v>
      </c>
      <c r="B75" s="5">
        <f t="shared" si="1"/>
        <v>6257.8020381909555</v>
      </c>
      <c r="C75" s="5">
        <f>'Raw Data (EAM)'!C75/'1 minus TOT (EAM)'!C96</f>
        <v>1.0077989021927487</v>
      </c>
      <c r="D75" s="5">
        <f>'Raw Data (EAM)'!D75/'1 minus TOT (EAM)'!D96</f>
        <v>5.0371769625621878</v>
      </c>
      <c r="E75" s="5">
        <f>'Raw Data (EAM)'!E75/'1 minus TOT (EAM)'!E96</f>
        <v>1.0004677513432609</v>
      </c>
      <c r="F75" s="5">
        <f>'Raw Data (EAM)'!F75/'1 minus TOT (EAM)'!F96</f>
        <v>1.0003726648459654</v>
      </c>
      <c r="G75" s="5">
        <f>'Raw Data (EAM)'!G75/'1 minus TOT (EAM)'!G96</f>
        <v>0</v>
      </c>
      <c r="H75" s="5">
        <f>'Raw Data (EAM)'!H75/('1 minus TOT (EAM)'!C96+'1 minus TOT (EAM)'!D96+'1 minus TOT (EAM)'!E96+'1 minus TOT (EAM)'!F96+'1 minus TOT (EAM)'!G96)</f>
        <v>1.605212451810643</v>
      </c>
      <c r="I75" s="5">
        <f>'Raw Data (EAM)'!I75/'1 minus TOT (EAM)'!I96</f>
        <v>8.001730952434583</v>
      </c>
      <c r="J75" s="5">
        <f>'Raw Data (EAM)'!J75/'1 minus TOT (EAM)'!J96</f>
        <v>2.0005864294673938</v>
      </c>
      <c r="K75" s="5">
        <f>'Raw Data (EAM)'!K75/'1 minus TOT (EAM)'!K96</f>
        <v>2.00215394471766</v>
      </c>
      <c r="L75" s="5">
        <f>'Raw Data (EAM)'!L75/'1 minus TOT (EAM)'!L96</f>
        <v>3.0041553445853371</v>
      </c>
      <c r="M75" s="5">
        <f>'Raw Data (EAM)'!M75/'1 minus TOT (EAM)'!M96</f>
        <v>9.0140477660367537</v>
      </c>
      <c r="N75" s="5">
        <f>'Raw Data (EAM)'!N75/'1 minus TOT (EAM)'!N96</f>
        <v>23.047265160780764</v>
      </c>
      <c r="O75" s="5">
        <f>'Raw Data (EAM)'!O75/'1 minus TOT (EAM)'!O96</f>
        <v>60.151568534461077</v>
      </c>
      <c r="P75" s="5">
        <f>'Raw Data (EAM)'!P75/'1 minus TOT (EAM)'!P96</f>
        <v>130.41588184339952</v>
      </c>
      <c r="Q75" s="5">
        <f>'Raw Data (EAM)'!Q75/'1 minus TOT (EAM)'!Q96</f>
        <v>254.09789992430422</v>
      </c>
      <c r="R75" s="5">
        <f>'Raw Data (EAM)'!R75/'1 minus TOT (EAM)'!R96</f>
        <v>416.77853702138293</v>
      </c>
      <c r="S75" s="5">
        <f>'Raw Data (EAM)'!S75/'1 minus TOT (EAM)'!S96</f>
        <v>499.36111687680841</v>
      </c>
      <c r="T75" s="5">
        <f>'Raw Data (EAM)'!T75/'1 minus TOT (EAM)'!T96</f>
        <v>763.31005582232706</v>
      </c>
      <c r="U75" s="5">
        <f>'Raw Data (EAM)'!U75/'1 minus TOT (EAM)'!U96</f>
        <v>947.61720679427037</v>
      </c>
      <c r="V75" s="5">
        <f>'Raw Data (EAM)'!V75/'1 minus TOT (EAM)'!V96</f>
        <v>1082.7981861588787</v>
      </c>
      <c r="W75" s="5">
        <f>'Raw Data (EAM)'!W75/'1 minus TOT (EAM)'!W96</f>
        <v>875.64644013674774</v>
      </c>
      <c r="X75" s="5">
        <f>'Raw Data (EAM)'!X75/'1 minus TOT (EAM)'!X96</f>
        <v>663.93320274320388</v>
      </c>
      <c r="Y75" s="5">
        <f>'Raw Data (EAM)'!Y75/'1 minus TOT (EAM)'!Y96</f>
        <v>353.21574612926628</v>
      </c>
      <c r="Z75" s="5">
        <f>'Raw Data (EAM)'!Z75/'1 minus TOT (EAM)'!Z96</f>
        <v>135.10049505575691</v>
      </c>
      <c r="AA75" s="5">
        <f>'Raw Data (EAM)'!AA75/'1 minus TOT (EAM)'!AA96</f>
        <v>23.633654569065683</v>
      </c>
      <c r="AB75" s="5">
        <f>'Raw Data (EAM)'!AB75/'1 minus TOT (EAM)'!AB96</f>
        <v>3.06689453125</v>
      </c>
      <c r="AC75" s="1">
        <v>0</v>
      </c>
    </row>
    <row r="76" spans="1:29">
      <c r="A76" s="1">
        <f t="shared" si="2"/>
        <v>1994</v>
      </c>
      <c r="B76" s="5">
        <f t="shared" si="1"/>
        <v>6398.3127977580607</v>
      </c>
      <c r="C76" s="5">
        <f>'Raw Data (EAM)'!C76/'1 minus TOT (EAM)'!C97</f>
        <v>1.0074595195620515</v>
      </c>
      <c r="D76" s="5">
        <f>'Raw Data (EAM)'!D76/'1 minus TOT (EAM)'!D97</f>
        <v>2.0011219139777752</v>
      </c>
      <c r="E76" s="5">
        <f>'Raw Data (EAM)'!E76/'1 minus TOT (EAM)'!E97</f>
        <v>1.0004463486023047</v>
      </c>
      <c r="F76" s="5">
        <f>'Raw Data (EAM)'!F76/'1 minus TOT (EAM)'!F97</f>
        <v>1.0003510692283308</v>
      </c>
      <c r="G76" s="5">
        <f>'Raw Data (EAM)'!G76/'1 minus TOT (EAM)'!G97</f>
        <v>3.000804778254182</v>
      </c>
      <c r="H76" s="5">
        <f>'Raw Data (EAM)'!H76/('1 minus TOT (EAM)'!C97+'1 minus TOT (EAM)'!D97+'1 minus TOT (EAM)'!E97+'1 minus TOT (EAM)'!F97+'1 minus TOT (EAM)'!G97)</f>
        <v>1.6028948963347338</v>
      </c>
      <c r="I76" s="5">
        <f>'Raw Data (EAM)'!I76/'1 minus TOT (EAM)'!I97</f>
        <v>11.002246556832091</v>
      </c>
      <c r="J76" s="5">
        <f>'Raw Data (EAM)'!J76/'1 minus TOT (EAM)'!J97</f>
        <v>1.0002867504427764</v>
      </c>
      <c r="K76" s="5">
        <f>'Raw Data (EAM)'!K76/'1 minus TOT (EAM)'!K97</f>
        <v>4.0043281189647981</v>
      </c>
      <c r="L76" s="5">
        <f>'Raw Data (EAM)'!L76/'1 minus TOT (EAM)'!L97</f>
        <v>6.0084269931710095</v>
      </c>
      <c r="M76" s="5">
        <f>'Raw Data (EAM)'!M76/'1 minus TOT (EAM)'!M97</f>
        <v>4.0061611273179851</v>
      </c>
      <c r="N76" s="5">
        <f>'Raw Data (EAM)'!N76/'1 minus TOT (EAM)'!N97</f>
        <v>20.041162333530107</v>
      </c>
      <c r="O76" s="5">
        <f>'Raw Data (EAM)'!O76/'1 minus TOT (EAM)'!O97</f>
        <v>49.125103290917529</v>
      </c>
      <c r="P76" s="5">
        <f>'Raw Data (EAM)'!P76/'1 minus TOT (EAM)'!P97</f>
        <v>123.40068034893717</v>
      </c>
      <c r="Q76" s="5">
        <f>'Raw Data (EAM)'!Q76/'1 minus TOT (EAM)'!Q97</f>
        <v>256.11130419572714</v>
      </c>
      <c r="R76" s="5">
        <f>'Raw Data (EAM)'!R76/'1 minus TOT (EAM)'!R97</f>
        <v>411.75358200422335</v>
      </c>
      <c r="S76" s="5">
        <f>'Raw Data (EAM)'!S76/'1 minus TOT (EAM)'!S97</f>
        <v>551.75972535033168</v>
      </c>
      <c r="T76" s="5">
        <f>'Raw Data (EAM)'!T76/'1 minus TOT (EAM)'!T97</f>
        <v>750.97337713334582</v>
      </c>
      <c r="U76" s="5">
        <f>'Raw Data (EAM)'!U76/'1 minus TOT (EAM)'!U97</f>
        <v>953.13630744473255</v>
      </c>
      <c r="V76" s="5">
        <f>'Raw Data (EAM)'!V76/'1 minus TOT (EAM)'!V97</f>
        <v>1012.2460199271741</v>
      </c>
      <c r="W76" s="5">
        <f>'Raw Data (EAM)'!W76/'1 minus TOT (EAM)'!W97</f>
        <v>974.60635424395161</v>
      </c>
      <c r="X76" s="5">
        <f>'Raw Data (EAM)'!X76/'1 minus TOT (EAM)'!X97</f>
        <v>673.44013150170247</v>
      </c>
      <c r="Y76" s="5">
        <f>'Raw Data (EAM)'!Y76/'1 minus TOT (EAM)'!Y97</f>
        <v>420.90640346366797</v>
      </c>
      <c r="Z76" s="5">
        <f>'Raw Data (EAM)'!Z76/'1 minus TOT (EAM)'!Z97</f>
        <v>136.84602599061876</v>
      </c>
      <c r="AA76" s="5">
        <f>'Raw Data (EAM)'!AA76/'1 minus TOT (EAM)'!AA97</f>
        <v>34.778359057676688</v>
      </c>
      <c r="AB76" s="5">
        <f>'Raw Data (EAM)'!AB76/'1 minus TOT (EAM)'!AB97</f>
        <v>1.5639170284611672</v>
      </c>
      <c r="AC76" s="1">
        <v>1</v>
      </c>
    </row>
    <row r="77" spans="1:29">
      <c r="A77" s="1">
        <f t="shared" si="2"/>
        <v>1995</v>
      </c>
      <c r="B77" s="5">
        <f t="shared" si="1"/>
        <v>6533.7507340555103</v>
      </c>
      <c r="C77" s="5">
        <f>'Raw Data (EAM)'!C77/'1 minus TOT (EAM)'!C98</f>
        <v>0</v>
      </c>
      <c r="D77" s="5">
        <f>'Raw Data (EAM)'!D77/'1 minus TOT (EAM)'!D98</f>
        <v>1.0005612139566935</v>
      </c>
      <c r="E77" s="5">
        <f>'Raw Data (EAM)'!E77/'1 minus TOT (EAM)'!E98</f>
        <v>0</v>
      </c>
      <c r="F77" s="5">
        <f>'Raw Data (EAM)'!F77/'1 minus TOT (EAM)'!F98</f>
        <v>3.0009556544300806</v>
      </c>
      <c r="G77" s="5">
        <f>'Raw Data (EAM)'!G77/'1 minus TOT (EAM)'!G98</f>
        <v>1.0002676450160068</v>
      </c>
      <c r="H77" s="5">
        <f>'Raw Data (EAM)'!H77/('1 minus TOT (EAM)'!C98+'1 minus TOT (EAM)'!D98+'1 minus TOT (EAM)'!E98+'1 minus TOT (EAM)'!F98+'1 minus TOT (EAM)'!G98)</f>
        <v>1.0017500260024983</v>
      </c>
      <c r="I77" s="5">
        <f>'Raw Data (EAM)'!I77/'1 minus TOT (EAM)'!I98</f>
        <v>4.0008273885722172</v>
      </c>
      <c r="J77" s="5">
        <f>'Raw Data (EAM)'!J77/'1 minus TOT (EAM)'!J98</f>
        <v>1.0002892286871201</v>
      </c>
      <c r="K77" s="5">
        <f>'Raw Data (EAM)'!K77/'1 minus TOT (EAM)'!K98</f>
        <v>1.0010494911736614</v>
      </c>
      <c r="L77" s="5">
        <f>'Raw Data (EAM)'!L77/'1 minus TOT (EAM)'!L98</f>
        <v>3.0042170310820198</v>
      </c>
      <c r="M77" s="5">
        <f>'Raw Data (EAM)'!M77/'1 minus TOT (EAM)'!M98</f>
        <v>6.0091382500928381</v>
      </c>
      <c r="N77" s="5">
        <f>'Raw Data (EAM)'!N77/'1 minus TOT (EAM)'!N98</f>
        <v>18.03673310650677</v>
      </c>
      <c r="O77" s="5">
        <f>'Raw Data (EAM)'!O77/'1 minus TOT (EAM)'!O98</f>
        <v>53.13473532693942</v>
      </c>
      <c r="P77" s="5">
        <f>'Raw Data (EAM)'!P77/'1 minus TOT (EAM)'!P98</f>
        <v>134.43906808315751</v>
      </c>
      <c r="Q77" s="5">
        <f>'Raw Data (EAM)'!Q77/'1 minus TOT (EAM)'!Q98</f>
        <v>282.23742856438002</v>
      </c>
      <c r="R77" s="5">
        <f>'Raw Data (EAM)'!R77/'1 minus TOT (EAM)'!R98</f>
        <v>429.84091939231757</v>
      </c>
      <c r="S77" s="5">
        <f>'Raw Data (EAM)'!S77/'1 minus TOT (EAM)'!S98</f>
        <v>532.48325418180741</v>
      </c>
      <c r="T77" s="5">
        <f>'Raw Data (EAM)'!T77/'1 minus TOT (EAM)'!T98</f>
        <v>737.36395987869344</v>
      </c>
      <c r="U77" s="5">
        <f>'Raw Data (EAM)'!U77/'1 minus TOT (EAM)'!U98</f>
        <v>928.92066691335924</v>
      </c>
      <c r="V77" s="5">
        <f>'Raw Data (EAM)'!V77/'1 minus TOT (EAM)'!V98</f>
        <v>1021.1612668586697</v>
      </c>
      <c r="W77" s="5">
        <f>'Raw Data (EAM)'!W77/'1 minus TOT (EAM)'!W98</f>
        <v>1049.669609790677</v>
      </c>
      <c r="X77" s="5">
        <f>'Raw Data (EAM)'!X77/'1 minus TOT (EAM)'!X98</f>
        <v>735.42162117087059</v>
      </c>
      <c r="Y77" s="5">
        <f>'Raw Data (EAM)'!Y77/'1 minus TOT (EAM)'!Y98</f>
        <v>412.64342824979434</v>
      </c>
      <c r="Z77" s="5">
        <f>'Raw Data (EAM)'!Z77/'1 minus TOT (EAM)'!Z98</f>
        <v>145.22488980900226</v>
      </c>
      <c r="AA77" s="5">
        <f>'Raw Data (EAM)'!AA77/'1 minus TOT (EAM)'!AA98</f>
        <v>34.047141245621326</v>
      </c>
      <c r="AB77" s="5">
        <f>'Raw Data (EAM)'!AB77/'1 minus TOT (EAM)'!AB98</f>
        <v>3.108740068104427</v>
      </c>
      <c r="AC77" s="1">
        <v>0</v>
      </c>
    </row>
    <row r="78" spans="1:29">
      <c r="A78" s="1">
        <f t="shared" si="2"/>
        <v>1996</v>
      </c>
      <c r="B78" s="5">
        <f t="shared" si="1"/>
        <v>6650.2290488142162</v>
      </c>
      <c r="C78" s="5">
        <f>'Raw Data (EAM)'!C78/'1 minus TOT (EAM)'!C99</f>
        <v>1.0069191889470828</v>
      </c>
      <c r="D78" s="5">
        <f>'Raw Data (EAM)'!D78/'1 minus TOT (EAM)'!D99</f>
        <v>4.0020911334795688</v>
      </c>
      <c r="E78" s="5">
        <f>'Raw Data (EAM)'!E78/'1 minus TOT (EAM)'!E99</f>
        <v>2.0007974319384845</v>
      </c>
      <c r="F78" s="5">
        <f>'Raw Data (EAM)'!F78/'1 minus TOT (EAM)'!F99</f>
        <v>0</v>
      </c>
      <c r="G78" s="5">
        <f>'Raw Data (EAM)'!G78/'1 minus TOT (EAM)'!G99</f>
        <v>0</v>
      </c>
      <c r="H78" s="5">
        <f>'Raw Data (EAM)'!H78/('1 minus TOT (EAM)'!C99+'1 minus TOT (EAM)'!D99+'1 minus TOT (EAM)'!E99+'1 minus TOT (EAM)'!F99+'1 minus TOT (EAM)'!G99)</f>
        <v>1.4023474979482582</v>
      </c>
      <c r="I78" s="5">
        <f>'Raw Data (EAM)'!I78/'1 minus TOT (EAM)'!I99</f>
        <v>10.002008288987323</v>
      </c>
      <c r="J78" s="5">
        <f>'Raw Data (EAM)'!J78/'1 minus TOT (EAM)'!J99</f>
        <v>1.0002672669974064</v>
      </c>
      <c r="K78" s="5">
        <f>'Raw Data (EAM)'!K78/'1 minus TOT (EAM)'!K99</f>
        <v>3.0029816908908655</v>
      </c>
      <c r="L78" s="5">
        <f>'Raw Data (EAM)'!L78/'1 minus TOT (EAM)'!L99</f>
        <v>1.0013362713740712</v>
      </c>
      <c r="M78" s="5">
        <f>'Raw Data (EAM)'!M78/'1 minus TOT (EAM)'!M99</f>
        <v>7.0095672442417083</v>
      </c>
      <c r="N78" s="5">
        <f>'Raw Data (EAM)'!N78/'1 minus TOT (EAM)'!N99</f>
        <v>11.019344979015123</v>
      </c>
      <c r="O78" s="5">
        <f>'Raw Data (EAM)'!O78/'1 minus TOT (EAM)'!O99</f>
        <v>63.142013302029909</v>
      </c>
      <c r="P78" s="5">
        <f>'Raw Data (EAM)'!P78/'1 minus TOT (EAM)'!P99</f>
        <v>147.44381612891598</v>
      </c>
      <c r="Q78" s="5">
        <f>'Raw Data (EAM)'!Q78/'1 minus TOT (EAM)'!Q99</f>
        <v>274.15486738205044</v>
      </c>
      <c r="R78" s="5">
        <f>'Raw Data (EAM)'!R78/'1 minus TOT (EAM)'!R99</f>
        <v>434.81009579853315</v>
      </c>
      <c r="S78" s="5">
        <f>'Raw Data (EAM)'!S78/'1 minus TOT (EAM)'!S99</f>
        <v>587.92608164607509</v>
      </c>
      <c r="T78" s="5">
        <f>'Raw Data (EAM)'!T78/'1 minus TOT (EAM)'!T99</f>
        <v>742.29751633587148</v>
      </c>
      <c r="U78" s="5">
        <f>'Raw Data (EAM)'!U78/'1 minus TOT (EAM)'!U99</f>
        <v>949.96916547436706</v>
      </c>
      <c r="V78" s="5">
        <f>'Raw Data (EAM)'!V78/'1 minus TOT (EAM)'!V99</f>
        <v>1085.3356582647377</v>
      </c>
      <c r="W78" s="5">
        <f>'Raw Data (EAM)'!W78/'1 minus TOT (EAM)'!W99</f>
        <v>961.32482844407593</v>
      </c>
      <c r="X78" s="5">
        <f>'Raw Data (EAM)'!X78/'1 minus TOT (EAM)'!X99</f>
        <v>754.18313963178593</v>
      </c>
      <c r="Y78" s="5">
        <f>'Raw Data (EAM)'!Y78/'1 minus TOT (EAM)'!Y99</f>
        <v>437.89403836526964</v>
      </c>
      <c r="Z78" s="5">
        <f>'Raw Data (EAM)'!Z78/'1 minus TOT (EAM)'!Z99</f>
        <v>145.07702366660951</v>
      </c>
      <c r="AA78" s="5">
        <f>'Raw Data (EAM)'!AA78/'1 minus TOT (EAM)'!AA99</f>
        <v>27.681636991761891</v>
      </c>
      <c r="AB78" s="5">
        <f>'Raw Data (EAM)'!AB78/'1 minus TOT (EAM)'!AB99</f>
        <v>4.5513141426783479</v>
      </c>
      <c r="AC78" s="1">
        <v>0</v>
      </c>
    </row>
    <row r="79" spans="1:29">
      <c r="A79" s="1">
        <f t="shared" si="2"/>
        <v>1997</v>
      </c>
      <c r="B79" s="5">
        <f t="shared" si="1"/>
        <v>6727.907088825802</v>
      </c>
      <c r="C79" s="5">
        <f>'Raw Data (EAM)'!C79/'1 minus TOT (EAM)'!C100</f>
        <v>3.0206751701482215</v>
      </c>
      <c r="D79" s="5">
        <f>'Raw Data (EAM)'!D79/'1 minus TOT (EAM)'!D100</f>
        <v>1.000533563472759</v>
      </c>
      <c r="E79" s="5">
        <f>'Raw Data (EAM)'!E79/'1 minus TOT (EAM)'!E100</f>
        <v>0</v>
      </c>
      <c r="F79" s="5">
        <f>'Raw Data (EAM)'!F79/'1 minus TOT (EAM)'!F100</f>
        <v>0</v>
      </c>
      <c r="G79" s="5">
        <f>'Raw Data (EAM)'!G79/'1 minus TOT (EAM)'!G100</f>
        <v>3.000713349844276</v>
      </c>
      <c r="H79" s="5">
        <f>'Raw Data (EAM)'!H79/('1 minus TOT (EAM)'!C100+'1 minus TOT (EAM)'!D100+'1 minus TOT (EAM)'!E100+'1 minus TOT (EAM)'!F100+'1 minus TOT (EAM)'!G100)</f>
        <v>1.4023187903864234</v>
      </c>
      <c r="I79" s="5">
        <f>'Raw Data (EAM)'!I79/'1 minus TOT (EAM)'!I100</f>
        <v>9.0016434804285712</v>
      </c>
      <c r="J79" s="5">
        <f>'Raw Data (EAM)'!J79/'1 minus TOT (EAM)'!J100</f>
        <v>2.0005291693664007</v>
      </c>
      <c r="K79" s="5">
        <f>'Raw Data (EAM)'!K79/'1 minus TOT (EAM)'!K100</f>
        <v>2.0019038474083026</v>
      </c>
      <c r="L79" s="5">
        <f>'Raw Data (EAM)'!L79/'1 minus TOT (EAM)'!L100</f>
        <v>3.0038338585549833</v>
      </c>
      <c r="M79" s="5">
        <f>'Raw Data (EAM)'!M79/'1 minus TOT (EAM)'!M100</f>
        <v>3.0038445392425852</v>
      </c>
      <c r="N79" s="5">
        <f>'Raw Data (EAM)'!N79/'1 minus TOT (EAM)'!N100</f>
        <v>12.018676962207111</v>
      </c>
      <c r="O79" s="5">
        <f>'Raw Data (EAM)'!O79/'1 minus TOT (EAM)'!O100</f>
        <v>36.071295944868289</v>
      </c>
      <c r="P79" s="5">
        <f>'Raw Data (EAM)'!P79/'1 minus TOT (EAM)'!P100</f>
        <v>138.38534609026357</v>
      </c>
      <c r="Q79" s="5">
        <f>'Raw Data (EAM)'!Q79/'1 minus TOT (EAM)'!Q100</f>
        <v>288.16900841207746</v>
      </c>
      <c r="R79" s="5">
        <f>'Raw Data (EAM)'!R79/'1 minus TOT (EAM)'!R100</f>
        <v>436.66377297526248</v>
      </c>
      <c r="S79" s="5">
        <f>'Raw Data (EAM)'!S79/'1 minus TOT (EAM)'!S100</f>
        <v>560.45995743133562</v>
      </c>
      <c r="T79" s="5">
        <f>'Raw Data (EAM)'!T79/'1 minus TOT (EAM)'!T100</f>
        <v>719.43659053643341</v>
      </c>
      <c r="U79" s="5">
        <f>'Raw Data (EAM)'!U79/'1 minus TOT (EAM)'!U100</f>
        <v>960.91029504220955</v>
      </c>
      <c r="V79" s="5">
        <f>'Raw Data (EAM)'!V79/'1 minus TOT (EAM)'!V100</f>
        <v>1081.7028905141426</v>
      </c>
      <c r="W79" s="5">
        <f>'Raw Data (EAM)'!W79/'1 minus TOT (EAM)'!W100</f>
        <v>1049.4357962864074</v>
      </c>
      <c r="X79" s="5">
        <f>'Raw Data (EAM)'!X79/'1 minus TOT (EAM)'!X100</f>
        <v>774.9883659235054</v>
      </c>
      <c r="Y79" s="5">
        <f>'Raw Data (EAM)'!Y79/'1 minus TOT (EAM)'!Y100</f>
        <v>452.69615656259549</v>
      </c>
      <c r="Z79" s="5">
        <f>'Raw Data (EAM)'!Z79/'1 minus TOT (EAM)'!Z100</f>
        <v>169.06639882340281</v>
      </c>
      <c r="AA79" s="5">
        <f>'Raw Data (EAM)'!AA79/'1 minus TOT (EAM)'!AA100</f>
        <v>25.933631489214502</v>
      </c>
      <c r="AB79" s="5">
        <f>'Raw Data (EAM)'!AB79/'1 minus TOT (EAM)'!AB100</f>
        <v>1.5548321464903359</v>
      </c>
      <c r="AC79" s="1">
        <v>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J16 A1 A1 A1 A1"/>
    </sheetView>
  </sheetViews>
  <sheetFormatPr defaultColWidth="10.7109375" defaultRowHeight="12.75"/>
  <cols>
    <col min="1" max="16384" width="10.7109375" style="60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I33 A1 A1 A1 A1"/>
    </sheetView>
  </sheetViews>
  <sheetFormatPr defaultColWidth="10.7109375" defaultRowHeight="12.75"/>
  <cols>
    <col min="1" max="16384" width="10.7109375" style="60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H55 A1 A1 A1 A1"/>
    </sheetView>
  </sheetViews>
  <sheetFormatPr defaultColWidth="10.7109375" defaultRowHeight="12.75"/>
  <cols>
    <col min="1" max="16384" width="10.7109375" style="60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0.7109375" defaultRowHeight="12.75"/>
  <cols>
    <col min="1" max="16384" width="10.7109375" style="60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0.7109375" defaultRowHeight="12.75"/>
  <cols>
    <col min="1" max="16384" width="10.7109375" style="60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0.7109375" defaultRowHeight="12.75"/>
  <cols>
    <col min="1" max="16384" width="10.7109375" style="60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0.7109375" defaultRowHeight="12.75"/>
  <cols>
    <col min="1" max="16384" width="10.7109375" style="60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0.7109375" defaultRowHeight="12.75"/>
  <cols>
    <col min="1" max="16384" width="10.7109375" style="60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0.7109375" defaultRowHeight="12.75"/>
  <cols>
    <col min="1" max="16384" width="10.7109375" style="60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0.7109375" defaultRowHeight="12.75"/>
  <cols>
    <col min="1" max="16384" width="10.7109375" style="60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workbookViewId="0">
      <selection activeCell="B12" sqref="B12"/>
    </sheetView>
  </sheetViews>
  <sheetFormatPr defaultColWidth="10.7109375" defaultRowHeight="12.75"/>
  <cols>
    <col min="1" max="1" width="21.42578125" style="1" customWidth="1"/>
    <col min="2" max="16384" width="10.7109375" style="1"/>
  </cols>
  <sheetData>
    <row r="1" spans="1:29" s="2" customFormat="1" ht="33.75" customHeight="1">
      <c r="A1" s="2" t="str">
        <f>'Raw Data (EAM)'!A1</f>
        <v>Mortality by Kidney Cancer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29">
      <c r="A2" s="3"/>
    </row>
    <row r="3" spans="1:29" hidden="1">
      <c r="A3" s="3"/>
    </row>
    <row r="4" spans="1:29" hidden="1">
      <c r="A4" s="3"/>
    </row>
    <row r="5" spans="1:29" hidden="1">
      <c r="A5" s="3"/>
    </row>
    <row r="6" spans="1:29" hidden="1">
      <c r="A6" s="3"/>
    </row>
    <row r="7" spans="1:29" hidden="1">
      <c r="A7" s="3"/>
    </row>
    <row r="8" spans="1:29" hidden="1">
      <c r="A8" s="3"/>
    </row>
    <row r="9" spans="1:29" hidden="1">
      <c r="A9" s="3"/>
    </row>
    <row r="10" spans="1:29" hidden="1">
      <c r="A10" s="3"/>
    </row>
    <row r="11" spans="1:29" hidden="1">
      <c r="A11" s="3"/>
    </row>
    <row r="12" spans="1:29" s="6" customFormat="1">
      <c r="A12" s="4">
        <v>1930</v>
      </c>
      <c r="B12" s="5">
        <v>666</v>
      </c>
      <c r="C12" s="5">
        <v>8</v>
      </c>
      <c r="D12" s="5">
        <v>6</v>
      </c>
      <c r="E12" s="5">
        <v>15</v>
      </c>
      <c r="F12" s="5">
        <v>15</v>
      </c>
      <c r="G12" s="5">
        <v>10</v>
      </c>
      <c r="H12" s="5">
        <v>54</v>
      </c>
      <c r="I12" s="5">
        <v>19</v>
      </c>
      <c r="J12" s="5">
        <v>7</v>
      </c>
      <c r="K12" s="5">
        <v>4</v>
      </c>
      <c r="L12" s="5">
        <v>2</v>
      </c>
      <c r="M12" s="5">
        <v>13</v>
      </c>
      <c r="N12" s="5">
        <v>9</v>
      </c>
      <c r="O12" s="5">
        <v>20</v>
      </c>
      <c r="P12" s="5">
        <v>45</v>
      </c>
      <c r="Q12" s="5">
        <v>40</v>
      </c>
      <c r="R12" s="5">
        <v>62</v>
      </c>
      <c r="S12" s="5">
        <v>83</v>
      </c>
      <c r="T12" s="5">
        <v>77</v>
      </c>
      <c r="U12" s="5">
        <v>77</v>
      </c>
      <c r="V12" s="5">
        <v>76</v>
      </c>
      <c r="W12" s="5">
        <v>39</v>
      </c>
      <c r="X12" s="5">
        <v>26</v>
      </c>
      <c r="Y12" s="5">
        <v>11</v>
      </c>
      <c r="Z12" s="5">
        <v>2</v>
      </c>
      <c r="AA12" s="5"/>
      <c r="AB12" s="5"/>
      <c r="AC12" s="5"/>
    </row>
    <row r="13" spans="1:29" s="6" customFormat="1">
      <c r="A13" s="4">
        <v>1931</v>
      </c>
      <c r="B13" s="5">
        <v>644</v>
      </c>
      <c r="C13" s="5">
        <v>6</v>
      </c>
      <c r="D13" s="5">
        <v>5</v>
      </c>
      <c r="E13" s="5">
        <v>16</v>
      </c>
      <c r="F13" s="5">
        <v>15</v>
      </c>
      <c r="G13" s="5">
        <v>9</v>
      </c>
      <c r="H13" s="5">
        <v>51</v>
      </c>
      <c r="I13" s="5">
        <v>20</v>
      </c>
      <c r="J13" s="5">
        <v>2</v>
      </c>
      <c r="K13" s="5">
        <v>7</v>
      </c>
      <c r="L13" s="5">
        <v>5</v>
      </c>
      <c r="M13" s="5">
        <v>4</v>
      </c>
      <c r="N13" s="5">
        <v>13</v>
      </c>
      <c r="O13" s="5">
        <v>21</v>
      </c>
      <c r="P13" s="5">
        <v>33</v>
      </c>
      <c r="Q13" s="5">
        <v>40</v>
      </c>
      <c r="R13" s="5">
        <v>60</v>
      </c>
      <c r="S13" s="5">
        <v>80</v>
      </c>
      <c r="T13" s="5">
        <v>78</v>
      </c>
      <c r="U13" s="5">
        <v>90</v>
      </c>
      <c r="V13" s="5">
        <v>68</v>
      </c>
      <c r="W13" s="5">
        <v>37</v>
      </c>
      <c r="X13" s="5">
        <v>24</v>
      </c>
      <c r="Y13" s="5">
        <v>9</v>
      </c>
      <c r="Z13" s="5">
        <v>1</v>
      </c>
      <c r="AA13" s="5"/>
      <c r="AB13" s="5"/>
      <c r="AC13" s="5">
        <v>1</v>
      </c>
    </row>
    <row r="14" spans="1:29" s="6" customFormat="1">
      <c r="A14" s="4">
        <v>1932</v>
      </c>
      <c r="B14" s="5">
        <v>722</v>
      </c>
      <c r="C14" s="5">
        <v>7</v>
      </c>
      <c r="D14" s="5">
        <v>10</v>
      </c>
      <c r="E14" s="5">
        <v>8</v>
      </c>
      <c r="F14" s="5">
        <v>13</v>
      </c>
      <c r="G14" s="5">
        <v>8</v>
      </c>
      <c r="H14" s="5">
        <v>46</v>
      </c>
      <c r="I14" s="5">
        <v>18</v>
      </c>
      <c r="J14" s="5">
        <v>4</v>
      </c>
      <c r="K14" s="5">
        <v>6</v>
      </c>
      <c r="L14" s="5">
        <v>5</v>
      </c>
      <c r="M14" s="5">
        <v>7</v>
      </c>
      <c r="N14" s="5">
        <v>18</v>
      </c>
      <c r="O14" s="5">
        <v>12</v>
      </c>
      <c r="P14" s="5">
        <v>33</v>
      </c>
      <c r="Q14" s="5">
        <v>55</v>
      </c>
      <c r="R14" s="5">
        <v>75</v>
      </c>
      <c r="S14" s="5">
        <v>99</v>
      </c>
      <c r="T14" s="5">
        <v>104</v>
      </c>
      <c r="U14" s="5">
        <v>93</v>
      </c>
      <c r="V14" s="5">
        <v>74</v>
      </c>
      <c r="W14" s="5">
        <v>46</v>
      </c>
      <c r="X14" s="5">
        <v>18</v>
      </c>
      <c r="Y14" s="5">
        <v>8</v>
      </c>
      <c r="Z14" s="5">
        <v>1</v>
      </c>
      <c r="AA14" s="5"/>
      <c r="AB14" s="5"/>
      <c r="AC14" s="5"/>
    </row>
    <row r="15" spans="1:29" s="6" customFormat="1">
      <c r="A15" s="4">
        <v>1933</v>
      </c>
      <c r="B15" s="5">
        <v>769</v>
      </c>
      <c r="C15" s="5">
        <v>7</v>
      </c>
      <c r="D15" s="5">
        <v>14</v>
      </c>
      <c r="E15" s="5">
        <v>21</v>
      </c>
      <c r="F15" s="5">
        <v>13</v>
      </c>
      <c r="G15" s="5">
        <v>9</v>
      </c>
      <c r="H15" s="5">
        <v>64</v>
      </c>
      <c r="I15" s="5">
        <v>16</v>
      </c>
      <c r="J15" s="5">
        <v>3</v>
      </c>
      <c r="K15" s="5">
        <v>5</v>
      </c>
      <c r="L15" s="5">
        <v>5</v>
      </c>
      <c r="M15" s="5">
        <v>9</v>
      </c>
      <c r="N15" s="5">
        <v>7</v>
      </c>
      <c r="O15" s="5">
        <v>28</v>
      </c>
      <c r="P15" s="5">
        <v>39</v>
      </c>
      <c r="Q15" s="5">
        <v>54</v>
      </c>
      <c r="R15" s="5">
        <v>61</v>
      </c>
      <c r="S15" s="5">
        <v>100</v>
      </c>
      <c r="T15" s="5">
        <v>114</v>
      </c>
      <c r="U15" s="5">
        <v>98</v>
      </c>
      <c r="V15" s="5">
        <v>81</v>
      </c>
      <c r="W15" s="5">
        <v>48</v>
      </c>
      <c r="X15" s="5">
        <v>24</v>
      </c>
      <c r="Y15" s="5">
        <v>11</v>
      </c>
      <c r="Z15" s="5">
        <v>2</v>
      </c>
      <c r="AA15" s="5"/>
      <c r="AB15" s="5"/>
      <c r="AC15" s="5"/>
    </row>
    <row r="16" spans="1:29" s="7" customFormat="1">
      <c r="A16" s="4">
        <v>1934</v>
      </c>
      <c r="B16" s="5">
        <v>832</v>
      </c>
      <c r="C16" s="5">
        <v>1</v>
      </c>
      <c r="D16" s="5">
        <v>14</v>
      </c>
      <c r="E16" s="5">
        <v>14</v>
      </c>
      <c r="F16" s="5">
        <v>11</v>
      </c>
      <c r="G16" s="5">
        <v>14</v>
      </c>
      <c r="H16" s="5">
        <v>54</v>
      </c>
      <c r="I16" s="5">
        <v>19</v>
      </c>
      <c r="J16" s="5">
        <v>11</v>
      </c>
      <c r="K16" s="5">
        <v>5</v>
      </c>
      <c r="L16" s="5">
        <v>5</v>
      </c>
      <c r="M16" s="5">
        <v>9</v>
      </c>
      <c r="N16" s="5">
        <v>12</v>
      </c>
      <c r="O16" s="5">
        <v>26</v>
      </c>
      <c r="P16" s="5">
        <v>47</v>
      </c>
      <c r="Q16" s="5">
        <v>65</v>
      </c>
      <c r="R16" s="5">
        <v>60</v>
      </c>
      <c r="S16" s="5">
        <v>105</v>
      </c>
      <c r="T16" s="5">
        <v>117</v>
      </c>
      <c r="U16" s="5">
        <v>99</v>
      </c>
      <c r="V16" s="5">
        <v>88</v>
      </c>
      <c r="W16" s="5">
        <v>63</v>
      </c>
      <c r="X16" s="5">
        <v>26</v>
      </c>
      <c r="Y16" s="5">
        <v>17</v>
      </c>
      <c r="Z16" s="5">
        <v>4</v>
      </c>
      <c r="AA16" s="5"/>
      <c r="AB16" s="5"/>
      <c r="AC16" s="5"/>
    </row>
    <row r="17" spans="1:29" s="6" customFormat="1">
      <c r="A17" s="4">
        <v>1935</v>
      </c>
      <c r="B17" s="5">
        <v>845</v>
      </c>
      <c r="C17" s="5">
        <v>13</v>
      </c>
      <c r="D17" s="5">
        <v>12</v>
      </c>
      <c r="E17" s="5">
        <v>10</v>
      </c>
      <c r="F17" s="5">
        <v>13</v>
      </c>
      <c r="G17" s="5">
        <v>10</v>
      </c>
      <c r="H17" s="5">
        <v>58</v>
      </c>
      <c r="I17" s="5">
        <v>19</v>
      </c>
      <c r="J17" s="5">
        <v>7</v>
      </c>
      <c r="K17" s="5">
        <v>2</v>
      </c>
      <c r="L17" s="5">
        <v>4</v>
      </c>
      <c r="M17" s="5">
        <v>12</v>
      </c>
      <c r="N17" s="5">
        <v>17</v>
      </c>
      <c r="O17" s="5">
        <v>23</v>
      </c>
      <c r="P17" s="5">
        <v>42</v>
      </c>
      <c r="Q17" s="5">
        <v>57</v>
      </c>
      <c r="R17" s="5">
        <v>72</v>
      </c>
      <c r="S17" s="5">
        <v>107</v>
      </c>
      <c r="T17" s="5">
        <v>113</v>
      </c>
      <c r="U17" s="5">
        <v>104</v>
      </c>
      <c r="V17" s="5">
        <v>87</v>
      </c>
      <c r="W17" s="5">
        <v>72</v>
      </c>
      <c r="X17" s="5">
        <v>30</v>
      </c>
      <c r="Y17" s="5">
        <v>16</v>
      </c>
      <c r="Z17" s="5">
        <v>3</v>
      </c>
      <c r="AA17" s="5"/>
      <c r="AB17" s="5"/>
      <c r="AC17" s="5"/>
    </row>
    <row r="18" spans="1:29" s="6" customFormat="1">
      <c r="A18" s="4">
        <v>1936</v>
      </c>
      <c r="B18" s="5">
        <v>794</v>
      </c>
      <c r="C18" s="5">
        <v>2</v>
      </c>
      <c r="D18" s="5">
        <v>10</v>
      </c>
      <c r="E18" s="5">
        <v>13</v>
      </c>
      <c r="F18" s="5">
        <v>11</v>
      </c>
      <c r="G18" s="5">
        <v>12</v>
      </c>
      <c r="H18" s="5">
        <v>48</v>
      </c>
      <c r="I18" s="5">
        <v>12</v>
      </c>
      <c r="J18" s="5">
        <v>6</v>
      </c>
      <c r="K18" s="5">
        <v>2</v>
      </c>
      <c r="L18" s="5">
        <v>8</v>
      </c>
      <c r="M18" s="5">
        <v>7</v>
      </c>
      <c r="N18" s="5">
        <v>12</v>
      </c>
      <c r="O18" s="5">
        <v>17</v>
      </c>
      <c r="P18" s="5">
        <v>59</v>
      </c>
      <c r="Q18" s="5">
        <v>52</v>
      </c>
      <c r="R18" s="5">
        <v>75</v>
      </c>
      <c r="S18" s="5">
        <v>98</v>
      </c>
      <c r="T18" s="5">
        <v>104</v>
      </c>
      <c r="U18" s="5">
        <v>110</v>
      </c>
      <c r="V18" s="5">
        <v>88</v>
      </c>
      <c r="W18" s="5">
        <v>53</v>
      </c>
      <c r="X18" s="5">
        <v>28</v>
      </c>
      <c r="Y18" s="5">
        <v>13</v>
      </c>
      <c r="Z18" s="5">
        <v>1</v>
      </c>
      <c r="AA18" s="5"/>
      <c r="AB18" s="5"/>
      <c r="AC18" s="5">
        <v>1</v>
      </c>
    </row>
    <row r="19" spans="1:29" s="6" customFormat="1">
      <c r="A19" s="4">
        <v>1937</v>
      </c>
      <c r="B19" s="5">
        <v>858</v>
      </c>
      <c r="C19" s="5">
        <v>4</v>
      </c>
      <c r="D19" s="5">
        <v>14</v>
      </c>
      <c r="E19" s="5">
        <v>13</v>
      </c>
      <c r="F19" s="5">
        <v>10</v>
      </c>
      <c r="G19" s="5">
        <v>10</v>
      </c>
      <c r="H19" s="5">
        <v>51</v>
      </c>
      <c r="I19" s="5">
        <v>15</v>
      </c>
      <c r="J19" s="5">
        <v>6</v>
      </c>
      <c r="K19" s="5">
        <v>7</v>
      </c>
      <c r="L19" s="5">
        <v>7</v>
      </c>
      <c r="M19" s="5">
        <v>11</v>
      </c>
      <c r="N19" s="5">
        <v>13</v>
      </c>
      <c r="O19" s="5">
        <v>16</v>
      </c>
      <c r="P19" s="5">
        <v>37</v>
      </c>
      <c r="Q19" s="5">
        <v>61</v>
      </c>
      <c r="R19" s="5">
        <v>72</v>
      </c>
      <c r="S19" s="5">
        <v>97</v>
      </c>
      <c r="T19" s="5">
        <v>125</v>
      </c>
      <c r="U19" s="5">
        <v>105</v>
      </c>
      <c r="V19" s="5">
        <v>119</v>
      </c>
      <c r="W19" s="5">
        <v>67</v>
      </c>
      <c r="X19" s="5">
        <v>36</v>
      </c>
      <c r="Y19" s="5">
        <v>11</v>
      </c>
      <c r="Z19" s="5">
        <v>2</v>
      </c>
      <c r="AA19" s="5"/>
      <c r="AB19" s="5"/>
      <c r="AC19" s="5"/>
    </row>
    <row r="20" spans="1:29" s="7" customFormat="1">
      <c r="A20" s="4">
        <v>1938</v>
      </c>
      <c r="B20" s="5">
        <v>897</v>
      </c>
      <c r="C20" s="5">
        <v>7</v>
      </c>
      <c r="D20" s="5">
        <v>9</v>
      </c>
      <c r="E20" s="5">
        <v>19</v>
      </c>
      <c r="F20" s="5">
        <v>9</v>
      </c>
      <c r="G20" s="5">
        <v>11</v>
      </c>
      <c r="H20" s="5">
        <v>55</v>
      </c>
      <c r="I20" s="5">
        <v>21</v>
      </c>
      <c r="J20" s="5">
        <v>6</v>
      </c>
      <c r="K20" s="5">
        <v>6</v>
      </c>
      <c r="L20" s="5">
        <v>6</v>
      </c>
      <c r="M20" s="5">
        <v>10</v>
      </c>
      <c r="N20" s="5">
        <v>12</v>
      </c>
      <c r="O20" s="5">
        <v>26</v>
      </c>
      <c r="P20" s="5">
        <v>34</v>
      </c>
      <c r="Q20" s="5">
        <v>65</v>
      </c>
      <c r="R20" s="5">
        <v>89</v>
      </c>
      <c r="S20" s="5">
        <v>103</v>
      </c>
      <c r="T20" s="5">
        <v>149</v>
      </c>
      <c r="U20" s="5">
        <v>104</v>
      </c>
      <c r="V20" s="5">
        <v>86</v>
      </c>
      <c r="W20" s="5">
        <v>80</v>
      </c>
      <c r="X20" s="5">
        <v>32</v>
      </c>
      <c r="Y20" s="5">
        <v>10</v>
      </c>
      <c r="Z20" s="5">
        <v>3</v>
      </c>
      <c r="AA20" s="5"/>
      <c r="AB20" s="5"/>
      <c r="AC20" s="5"/>
    </row>
    <row r="21" spans="1:29" s="6" customFormat="1">
      <c r="A21" s="4">
        <v>1939</v>
      </c>
      <c r="B21" s="5">
        <v>916</v>
      </c>
      <c r="C21" s="5">
        <v>4</v>
      </c>
      <c r="D21" s="5">
        <v>19</v>
      </c>
      <c r="E21" s="5">
        <v>6</v>
      </c>
      <c r="F21" s="5">
        <v>16</v>
      </c>
      <c r="G21" s="5">
        <v>7</v>
      </c>
      <c r="H21" s="5">
        <v>52</v>
      </c>
      <c r="I21" s="5">
        <v>21</v>
      </c>
      <c r="J21" s="5">
        <v>4</v>
      </c>
      <c r="K21" s="5">
        <v>3</v>
      </c>
      <c r="L21" s="5">
        <v>3</v>
      </c>
      <c r="M21" s="5">
        <v>7</v>
      </c>
      <c r="N21" s="5">
        <v>11</v>
      </c>
      <c r="O21" s="5">
        <v>21</v>
      </c>
      <c r="P21" s="5">
        <v>38</v>
      </c>
      <c r="Q21" s="5">
        <v>61</v>
      </c>
      <c r="R21" s="5">
        <v>93</v>
      </c>
      <c r="S21" s="5">
        <v>104</v>
      </c>
      <c r="T21" s="5">
        <v>126</v>
      </c>
      <c r="U21" s="5">
        <v>128</v>
      </c>
      <c r="V21" s="5">
        <v>97</v>
      </c>
      <c r="W21" s="5">
        <v>87</v>
      </c>
      <c r="X21" s="5">
        <v>44</v>
      </c>
      <c r="Y21" s="5">
        <v>9</v>
      </c>
      <c r="Z21" s="5">
        <v>7</v>
      </c>
      <c r="AA21" s="5"/>
      <c r="AB21" s="5"/>
      <c r="AC21" s="5"/>
    </row>
    <row r="22" spans="1:29" s="6" customFormat="1">
      <c r="A22" s="4">
        <v>1940</v>
      </c>
      <c r="B22" s="5">
        <v>909</v>
      </c>
      <c r="C22" s="5">
        <v>7</v>
      </c>
      <c r="D22" s="5">
        <v>10</v>
      </c>
      <c r="E22" s="5">
        <v>9</v>
      </c>
      <c r="F22" s="5">
        <v>8</v>
      </c>
      <c r="G22" s="5">
        <v>14</v>
      </c>
      <c r="H22" s="5">
        <v>48</v>
      </c>
      <c r="I22" s="5">
        <v>12</v>
      </c>
      <c r="J22" s="5">
        <v>7</v>
      </c>
      <c r="K22" s="5">
        <v>4</v>
      </c>
      <c r="L22" s="5">
        <v>9</v>
      </c>
      <c r="M22" s="5">
        <v>5</v>
      </c>
      <c r="N22" s="5">
        <v>12</v>
      </c>
      <c r="O22" s="5">
        <v>11</v>
      </c>
      <c r="P22" s="5">
        <v>34</v>
      </c>
      <c r="Q22" s="5">
        <v>62</v>
      </c>
      <c r="R22" s="5">
        <v>98</v>
      </c>
      <c r="S22" s="5">
        <v>104</v>
      </c>
      <c r="T22" s="5">
        <v>110</v>
      </c>
      <c r="U22" s="5">
        <v>131</v>
      </c>
      <c r="V22" s="5">
        <v>120</v>
      </c>
      <c r="W22" s="5">
        <v>84</v>
      </c>
      <c r="X22" s="5">
        <v>40</v>
      </c>
      <c r="Y22" s="5">
        <v>17</v>
      </c>
      <c r="Z22" s="5">
        <v>1</v>
      </c>
      <c r="AA22" s="5"/>
      <c r="AB22" s="5"/>
      <c r="AC22" s="5"/>
    </row>
    <row r="23" spans="1:29" s="6" customFormat="1">
      <c r="A23" s="4">
        <v>1941</v>
      </c>
      <c r="B23" s="5">
        <v>970</v>
      </c>
      <c r="C23" s="5">
        <v>6</v>
      </c>
      <c r="D23" s="5">
        <v>13</v>
      </c>
      <c r="E23" s="5">
        <v>7</v>
      </c>
      <c r="F23" s="5">
        <v>6</v>
      </c>
      <c r="G23" s="5">
        <v>9</v>
      </c>
      <c r="H23" s="5">
        <v>41</v>
      </c>
      <c r="I23" s="5">
        <v>17</v>
      </c>
      <c r="J23" s="5">
        <v>8</v>
      </c>
      <c r="K23" s="5">
        <v>4</v>
      </c>
      <c r="L23" s="5">
        <v>8</v>
      </c>
      <c r="M23" s="5">
        <v>10</v>
      </c>
      <c r="N23" s="5">
        <v>18</v>
      </c>
      <c r="O23" s="5">
        <v>22</v>
      </c>
      <c r="P23" s="5">
        <v>37</v>
      </c>
      <c r="Q23" s="5">
        <v>75</v>
      </c>
      <c r="R23" s="5">
        <v>108</v>
      </c>
      <c r="S23" s="5">
        <v>123</v>
      </c>
      <c r="T23" s="5">
        <v>103</v>
      </c>
      <c r="U23" s="5">
        <v>157</v>
      </c>
      <c r="V23" s="5">
        <v>100</v>
      </c>
      <c r="W23" s="5">
        <v>78</v>
      </c>
      <c r="X23" s="5">
        <v>40</v>
      </c>
      <c r="Y23" s="5">
        <v>20</v>
      </c>
      <c r="Z23" s="5">
        <v>1</v>
      </c>
      <c r="AA23" s="5"/>
      <c r="AB23" s="5"/>
      <c r="AC23" s="5"/>
    </row>
    <row r="24" spans="1:29" s="6" customFormat="1">
      <c r="A24" s="4">
        <v>1942</v>
      </c>
      <c r="B24" s="5">
        <v>988</v>
      </c>
      <c r="C24" s="5">
        <v>11</v>
      </c>
      <c r="D24" s="5">
        <v>10</v>
      </c>
      <c r="E24" s="5">
        <v>9</v>
      </c>
      <c r="F24" s="5">
        <v>9</v>
      </c>
      <c r="G24" s="5">
        <v>7</v>
      </c>
      <c r="H24" s="5">
        <v>46</v>
      </c>
      <c r="I24" s="5">
        <v>31</v>
      </c>
      <c r="J24" s="5"/>
      <c r="K24" s="5">
        <v>1</v>
      </c>
      <c r="L24" s="5">
        <v>6</v>
      </c>
      <c r="M24" s="5">
        <v>10</v>
      </c>
      <c r="N24" s="5">
        <v>10</v>
      </c>
      <c r="O24" s="5">
        <v>17</v>
      </c>
      <c r="P24" s="5">
        <v>28</v>
      </c>
      <c r="Q24" s="5">
        <v>56</v>
      </c>
      <c r="R24" s="5">
        <v>98</v>
      </c>
      <c r="S24" s="5">
        <v>133</v>
      </c>
      <c r="T24" s="5">
        <v>144</v>
      </c>
      <c r="U24" s="5">
        <v>137</v>
      </c>
      <c r="V24" s="5">
        <v>122</v>
      </c>
      <c r="W24" s="5">
        <v>82</v>
      </c>
      <c r="X24" s="5">
        <v>53</v>
      </c>
      <c r="Y24" s="5">
        <v>11</v>
      </c>
      <c r="Z24" s="5">
        <v>3</v>
      </c>
      <c r="AA24" s="5"/>
      <c r="AB24" s="5"/>
      <c r="AC24" s="5"/>
    </row>
    <row r="25" spans="1:29" s="6" customFormat="1">
      <c r="A25" s="4">
        <v>1943</v>
      </c>
      <c r="B25" s="5">
        <v>984</v>
      </c>
      <c r="C25" s="5">
        <v>1</v>
      </c>
      <c r="D25" s="5">
        <v>14</v>
      </c>
      <c r="E25" s="5">
        <v>13</v>
      </c>
      <c r="F25" s="5">
        <v>12</v>
      </c>
      <c r="G25" s="5">
        <v>10</v>
      </c>
      <c r="H25" s="5">
        <v>50</v>
      </c>
      <c r="I25" s="5">
        <v>14</v>
      </c>
      <c r="J25" s="5">
        <v>3</v>
      </c>
      <c r="K25" s="5">
        <v>6</v>
      </c>
      <c r="L25" s="5">
        <v>8</v>
      </c>
      <c r="M25" s="5">
        <v>6</v>
      </c>
      <c r="N25" s="5">
        <v>15</v>
      </c>
      <c r="O25" s="5">
        <v>18</v>
      </c>
      <c r="P25" s="5">
        <v>39</v>
      </c>
      <c r="Q25" s="5">
        <v>56</v>
      </c>
      <c r="R25" s="5">
        <v>96</v>
      </c>
      <c r="S25" s="5">
        <v>117</v>
      </c>
      <c r="T25" s="5">
        <v>146</v>
      </c>
      <c r="U25" s="5">
        <v>144</v>
      </c>
      <c r="V25" s="5">
        <v>106</v>
      </c>
      <c r="W25" s="5">
        <v>87</v>
      </c>
      <c r="X25" s="5">
        <v>50</v>
      </c>
      <c r="Y25" s="5">
        <v>17</v>
      </c>
      <c r="Z25" s="5">
        <v>5</v>
      </c>
      <c r="AA25" s="5"/>
      <c r="AB25" s="5"/>
      <c r="AC25" s="5">
        <v>1</v>
      </c>
    </row>
    <row r="26" spans="1:29" s="6" customFormat="1">
      <c r="A26" s="4">
        <v>1944</v>
      </c>
      <c r="B26" s="5">
        <v>1021</v>
      </c>
      <c r="C26" s="5">
        <v>4</v>
      </c>
      <c r="D26" s="5">
        <v>8</v>
      </c>
      <c r="E26" s="5">
        <v>9</v>
      </c>
      <c r="F26" s="5">
        <v>18</v>
      </c>
      <c r="G26" s="5">
        <v>9</v>
      </c>
      <c r="H26" s="5">
        <v>48</v>
      </c>
      <c r="I26" s="5">
        <v>19</v>
      </c>
      <c r="J26" s="5">
        <v>5</v>
      </c>
      <c r="K26" s="5">
        <v>4</v>
      </c>
      <c r="L26" s="5">
        <v>5</v>
      </c>
      <c r="M26" s="5">
        <v>11</v>
      </c>
      <c r="N26" s="5">
        <v>13</v>
      </c>
      <c r="O26" s="5">
        <v>20</v>
      </c>
      <c r="P26" s="5">
        <v>44</v>
      </c>
      <c r="Q26" s="5">
        <v>70</v>
      </c>
      <c r="R26" s="5">
        <v>100</v>
      </c>
      <c r="S26" s="5">
        <v>135</v>
      </c>
      <c r="T26" s="5">
        <v>145</v>
      </c>
      <c r="U26" s="5">
        <v>159</v>
      </c>
      <c r="V26" s="5">
        <v>112</v>
      </c>
      <c r="W26" s="5">
        <v>75</v>
      </c>
      <c r="X26" s="5">
        <v>41</v>
      </c>
      <c r="Y26" s="5">
        <v>10</v>
      </c>
      <c r="Z26" s="5">
        <v>2</v>
      </c>
      <c r="AA26" s="5">
        <v>2</v>
      </c>
      <c r="AB26" s="5">
        <v>1</v>
      </c>
      <c r="AC26" s="5"/>
    </row>
    <row r="27" spans="1:29" s="6" customFormat="1">
      <c r="A27" s="4">
        <v>1945</v>
      </c>
      <c r="B27" s="5">
        <v>1110</v>
      </c>
      <c r="C27" s="5">
        <v>9</v>
      </c>
      <c r="D27" s="5">
        <v>12</v>
      </c>
      <c r="E27" s="5">
        <v>20</v>
      </c>
      <c r="F27" s="5">
        <v>16</v>
      </c>
      <c r="G27" s="5">
        <v>15</v>
      </c>
      <c r="H27" s="5">
        <v>72</v>
      </c>
      <c r="I27" s="5">
        <v>23</v>
      </c>
      <c r="J27" s="5">
        <v>2</v>
      </c>
      <c r="K27" s="5">
        <v>5</v>
      </c>
      <c r="L27" s="5">
        <v>1</v>
      </c>
      <c r="M27" s="5">
        <v>13</v>
      </c>
      <c r="N27" s="5">
        <v>21</v>
      </c>
      <c r="O27" s="5">
        <v>30</v>
      </c>
      <c r="P27" s="5">
        <v>43</v>
      </c>
      <c r="Q27" s="5">
        <v>67</v>
      </c>
      <c r="R27" s="5">
        <v>104</v>
      </c>
      <c r="S27" s="5">
        <v>128</v>
      </c>
      <c r="T27" s="5">
        <v>143</v>
      </c>
      <c r="U27" s="5">
        <v>162</v>
      </c>
      <c r="V27" s="5">
        <v>114</v>
      </c>
      <c r="W27" s="5">
        <v>112</v>
      </c>
      <c r="X27" s="5">
        <v>44</v>
      </c>
      <c r="Y27" s="5">
        <v>24</v>
      </c>
      <c r="Z27" s="5">
        <v>2</v>
      </c>
      <c r="AA27" s="5"/>
      <c r="AB27" s="5"/>
      <c r="AC27" s="5"/>
    </row>
    <row r="28" spans="1:29" s="6" customFormat="1">
      <c r="A28" s="4">
        <v>1946</v>
      </c>
      <c r="B28" s="5">
        <v>1075</v>
      </c>
      <c r="C28" s="5">
        <v>7</v>
      </c>
      <c r="D28" s="5">
        <v>17</v>
      </c>
      <c r="E28" s="5">
        <v>10</v>
      </c>
      <c r="F28" s="5">
        <v>13</v>
      </c>
      <c r="G28" s="5">
        <v>16</v>
      </c>
      <c r="H28" s="5">
        <v>63</v>
      </c>
      <c r="I28" s="5">
        <v>20</v>
      </c>
      <c r="J28" s="5">
        <v>7</v>
      </c>
      <c r="K28" s="5">
        <v>2</v>
      </c>
      <c r="L28" s="5">
        <v>3</v>
      </c>
      <c r="M28" s="5">
        <v>5</v>
      </c>
      <c r="N28" s="5">
        <v>11</v>
      </c>
      <c r="O28" s="5">
        <v>23</v>
      </c>
      <c r="P28" s="5">
        <v>34</v>
      </c>
      <c r="Q28" s="5">
        <v>59</v>
      </c>
      <c r="R28" s="5">
        <v>103</v>
      </c>
      <c r="S28" s="5">
        <v>140</v>
      </c>
      <c r="T28" s="5">
        <v>156</v>
      </c>
      <c r="U28" s="5">
        <v>138</v>
      </c>
      <c r="V28" s="5">
        <v>141</v>
      </c>
      <c r="W28" s="5">
        <v>91</v>
      </c>
      <c r="X28" s="5">
        <v>53</v>
      </c>
      <c r="Y28" s="5">
        <v>23</v>
      </c>
      <c r="Z28" s="5">
        <v>3</v>
      </c>
      <c r="AA28" s="5"/>
      <c r="AB28" s="5"/>
      <c r="AC28" s="5"/>
    </row>
    <row r="29" spans="1:29" s="6" customFormat="1">
      <c r="A29" s="4">
        <v>1947</v>
      </c>
      <c r="B29" s="5">
        <v>1252</v>
      </c>
      <c r="C29" s="5">
        <v>3</v>
      </c>
      <c r="D29" s="5">
        <v>17</v>
      </c>
      <c r="E29" s="5">
        <v>11</v>
      </c>
      <c r="F29" s="5">
        <v>16</v>
      </c>
      <c r="G29" s="5">
        <v>8</v>
      </c>
      <c r="H29" s="5">
        <v>55</v>
      </c>
      <c r="I29" s="5">
        <v>27</v>
      </c>
      <c r="J29" s="5">
        <v>3</v>
      </c>
      <c r="K29" s="5">
        <v>5</v>
      </c>
      <c r="L29" s="5">
        <v>7</v>
      </c>
      <c r="M29" s="5">
        <v>7</v>
      </c>
      <c r="N29" s="5">
        <v>11</v>
      </c>
      <c r="O29" s="5">
        <v>29</v>
      </c>
      <c r="P29" s="5">
        <v>48</v>
      </c>
      <c r="Q29" s="5">
        <v>62</v>
      </c>
      <c r="R29" s="5">
        <v>116</v>
      </c>
      <c r="S29" s="5">
        <v>149</v>
      </c>
      <c r="T29" s="5">
        <v>179</v>
      </c>
      <c r="U29" s="5">
        <v>153</v>
      </c>
      <c r="V29" s="5">
        <v>180</v>
      </c>
      <c r="W29" s="5">
        <v>115</v>
      </c>
      <c r="X29" s="5">
        <v>66</v>
      </c>
      <c r="Y29" s="5">
        <v>28</v>
      </c>
      <c r="Z29" s="5">
        <v>10</v>
      </c>
      <c r="AA29" s="5">
        <v>1</v>
      </c>
      <c r="AB29" s="5"/>
      <c r="AC29" s="5">
        <v>1</v>
      </c>
    </row>
    <row r="30" spans="1:29" s="6" customFormat="1">
      <c r="A30" s="4">
        <v>1948</v>
      </c>
      <c r="B30" s="5">
        <v>1233</v>
      </c>
      <c r="C30" s="5">
        <v>5</v>
      </c>
      <c r="D30" s="5">
        <v>9</v>
      </c>
      <c r="E30" s="5">
        <v>14</v>
      </c>
      <c r="F30" s="5">
        <v>16</v>
      </c>
      <c r="G30" s="5">
        <v>15</v>
      </c>
      <c r="H30" s="5">
        <v>59</v>
      </c>
      <c r="I30" s="5">
        <v>24</v>
      </c>
      <c r="J30" s="5">
        <v>7</v>
      </c>
      <c r="K30" s="5">
        <v>2</v>
      </c>
      <c r="L30" s="5">
        <v>9</v>
      </c>
      <c r="M30" s="5">
        <v>11</v>
      </c>
      <c r="N30" s="5">
        <v>20</v>
      </c>
      <c r="O30" s="5">
        <v>22</v>
      </c>
      <c r="P30" s="5">
        <v>37</v>
      </c>
      <c r="Q30" s="5">
        <v>65</v>
      </c>
      <c r="R30" s="5">
        <v>97</v>
      </c>
      <c r="S30" s="5">
        <v>153</v>
      </c>
      <c r="T30" s="5">
        <v>155</v>
      </c>
      <c r="U30" s="5">
        <v>174</v>
      </c>
      <c r="V30" s="5">
        <v>157</v>
      </c>
      <c r="W30" s="5">
        <v>136</v>
      </c>
      <c r="X30" s="5">
        <v>77</v>
      </c>
      <c r="Y30" s="5">
        <v>16</v>
      </c>
      <c r="Z30" s="5">
        <v>12</v>
      </c>
      <c r="AA30" s="5"/>
      <c r="AB30" s="5"/>
      <c r="AC30" s="5"/>
    </row>
    <row r="31" spans="1:29" s="6" customFormat="1">
      <c r="A31" s="4">
        <v>1949</v>
      </c>
      <c r="B31" s="5">
        <v>1288</v>
      </c>
      <c r="C31" s="5">
        <v>3</v>
      </c>
      <c r="D31" s="5">
        <v>16</v>
      </c>
      <c r="E31" s="5">
        <v>23</v>
      </c>
      <c r="F31" s="5">
        <v>14</v>
      </c>
      <c r="G31" s="5">
        <v>14</v>
      </c>
      <c r="H31" s="5">
        <v>70</v>
      </c>
      <c r="I31" s="5">
        <v>23</v>
      </c>
      <c r="J31" s="5">
        <v>5</v>
      </c>
      <c r="K31" s="5">
        <v>3</v>
      </c>
      <c r="L31" s="5">
        <v>3</v>
      </c>
      <c r="M31" s="5">
        <v>12</v>
      </c>
      <c r="N31" s="5">
        <v>18</v>
      </c>
      <c r="O31" s="5">
        <v>21</v>
      </c>
      <c r="P31" s="5">
        <v>35</v>
      </c>
      <c r="Q31" s="5">
        <v>75</v>
      </c>
      <c r="R31" s="5">
        <v>95</v>
      </c>
      <c r="S31" s="5">
        <v>170</v>
      </c>
      <c r="T31" s="5">
        <v>171</v>
      </c>
      <c r="U31" s="5">
        <v>192</v>
      </c>
      <c r="V31" s="5">
        <v>166</v>
      </c>
      <c r="W31" s="5">
        <v>127</v>
      </c>
      <c r="X31" s="5">
        <v>68</v>
      </c>
      <c r="Y31" s="5">
        <v>29</v>
      </c>
      <c r="Z31" s="5">
        <v>5</v>
      </c>
      <c r="AA31" s="5"/>
      <c r="AB31" s="5"/>
      <c r="AC31" s="5"/>
    </row>
    <row r="32" spans="1:29" s="6" customFormat="1">
      <c r="A32" s="4">
        <v>1950</v>
      </c>
      <c r="B32" s="5">
        <v>1310</v>
      </c>
      <c r="C32" s="5">
        <v>14</v>
      </c>
      <c r="D32" s="5">
        <v>12</v>
      </c>
      <c r="E32" s="5">
        <v>20</v>
      </c>
      <c r="F32" s="5">
        <v>23</v>
      </c>
      <c r="G32" s="5">
        <v>9</v>
      </c>
      <c r="H32" s="5">
        <v>78</v>
      </c>
      <c r="I32" s="5">
        <v>41</v>
      </c>
      <c r="J32" s="5">
        <v>5</v>
      </c>
      <c r="K32" s="5">
        <v>4</v>
      </c>
      <c r="L32" s="5">
        <v>6</v>
      </c>
      <c r="M32" s="5">
        <v>6</v>
      </c>
      <c r="N32" s="5">
        <v>7</v>
      </c>
      <c r="O32" s="5">
        <v>23</v>
      </c>
      <c r="P32" s="5">
        <v>31</v>
      </c>
      <c r="Q32" s="5">
        <v>54</v>
      </c>
      <c r="R32" s="5">
        <v>103</v>
      </c>
      <c r="S32" s="5">
        <v>157</v>
      </c>
      <c r="T32" s="5">
        <v>171</v>
      </c>
      <c r="U32" s="5">
        <v>212</v>
      </c>
      <c r="V32" s="5">
        <v>172</v>
      </c>
      <c r="W32" s="5">
        <v>129</v>
      </c>
      <c r="X32" s="5">
        <v>79</v>
      </c>
      <c r="Y32" s="5">
        <v>18</v>
      </c>
      <c r="Z32" s="5">
        <v>8</v>
      </c>
      <c r="AA32" s="5">
        <v>4</v>
      </c>
      <c r="AB32" s="5">
        <v>1</v>
      </c>
      <c r="AC32" s="5">
        <v>1</v>
      </c>
    </row>
    <row r="33" spans="1:30" s="6" customFormat="1">
      <c r="A33" s="4">
        <v>1951</v>
      </c>
      <c r="B33" s="5">
        <v>1338</v>
      </c>
      <c r="C33" s="5">
        <v>8</v>
      </c>
      <c r="D33" s="5">
        <v>8</v>
      </c>
      <c r="E33" s="5">
        <v>19</v>
      </c>
      <c r="F33" s="5">
        <v>21</v>
      </c>
      <c r="G33" s="5">
        <v>14</v>
      </c>
      <c r="H33" s="5">
        <v>70</v>
      </c>
      <c r="I33" s="5">
        <v>34</v>
      </c>
      <c r="J33" s="5">
        <v>2</v>
      </c>
      <c r="K33" s="5">
        <v>4</v>
      </c>
      <c r="L33" s="5">
        <v>7</v>
      </c>
      <c r="M33" s="5">
        <v>8</v>
      </c>
      <c r="N33" s="5">
        <v>11</v>
      </c>
      <c r="O33" s="5">
        <v>25</v>
      </c>
      <c r="P33" s="5">
        <v>34</v>
      </c>
      <c r="Q33" s="5">
        <v>67</v>
      </c>
      <c r="R33" s="5">
        <v>98</v>
      </c>
      <c r="S33" s="5">
        <v>148</v>
      </c>
      <c r="T33" s="5">
        <v>184</v>
      </c>
      <c r="U33" s="5">
        <v>198</v>
      </c>
      <c r="V33" s="5">
        <v>195</v>
      </c>
      <c r="W33" s="5">
        <v>128</v>
      </c>
      <c r="X33" s="5">
        <v>88</v>
      </c>
      <c r="Y33" s="5">
        <v>30</v>
      </c>
      <c r="Z33" s="5">
        <v>7</v>
      </c>
      <c r="AA33" s="5"/>
      <c r="AB33" s="5"/>
      <c r="AC33" s="5"/>
    </row>
    <row r="34" spans="1:30" s="8" customFormat="1">
      <c r="A34" s="4">
        <v>1952</v>
      </c>
      <c r="B34" s="5">
        <v>1377</v>
      </c>
      <c r="C34" s="5">
        <v>4</v>
      </c>
      <c r="D34" s="5">
        <v>14</v>
      </c>
      <c r="E34" s="5">
        <v>17</v>
      </c>
      <c r="F34" s="5">
        <v>21</v>
      </c>
      <c r="G34" s="5">
        <v>22</v>
      </c>
      <c r="H34" s="5">
        <v>78</v>
      </c>
      <c r="I34" s="5">
        <v>31</v>
      </c>
      <c r="J34" s="5">
        <v>3</v>
      </c>
      <c r="K34" s="5">
        <v>2</v>
      </c>
      <c r="L34" s="5">
        <v>9</v>
      </c>
      <c r="M34" s="5">
        <v>12</v>
      </c>
      <c r="N34" s="5">
        <v>14</v>
      </c>
      <c r="O34" s="5">
        <v>25</v>
      </c>
      <c r="P34" s="5">
        <v>30</v>
      </c>
      <c r="Q34" s="5">
        <v>48</v>
      </c>
      <c r="R34" s="5">
        <v>93</v>
      </c>
      <c r="S34" s="5">
        <v>138</v>
      </c>
      <c r="T34" s="5">
        <v>198</v>
      </c>
      <c r="U34" s="5">
        <v>231</v>
      </c>
      <c r="V34" s="5">
        <v>197</v>
      </c>
      <c r="W34" s="5">
        <v>151</v>
      </c>
      <c r="X34" s="5">
        <v>71</v>
      </c>
      <c r="Y34" s="5">
        <v>36</v>
      </c>
      <c r="Z34" s="5">
        <v>8</v>
      </c>
      <c r="AA34" s="5">
        <v>2</v>
      </c>
      <c r="AB34" s="5"/>
      <c r="AC34" s="5"/>
      <c r="AD34" s="6"/>
    </row>
    <row r="35" spans="1:30" s="8" customFormat="1">
      <c r="A35" s="4">
        <v>1953</v>
      </c>
      <c r="B35" s="5">
        <v>1398</v>
      </c>
      <c r="C35" s="5">
        <v>5</v>
      </c>
      <c r="D35" s="5">
        <v>10</v>
      </c>
      <c r="E35" s="5">
        <v>8</v>
      </c>
      <c r="F35" s="5">
        <v>23</v>
      </c>
      <c r="G35" s="5">
        <v>10</v>
      </c>
      <c r="H35" s="5">
        <v>56</v>
      </c>
      <c r="I35" s="5">
        <v>39</v>
      </c>
      <c r="J35" s="5">
        <v>2</v>
      </c>
      <c r="K35" s="5">
        <v>3</v>
      </c>
      <c r="L35" s="5">
        <v>6</v>
      </c>
      <c r="M35" s="5">
        <v>9</v>
      </c>
      <c r="N35" s="5">
        <v>14</v>
      </c>
      <c r="O35" s="5">
        <v>23</v>
      </c>
      <c r="P35" s="5">
        <v>48</v>
      </c>
      <c r="Q35" s="5">
        <v>59</v>
      </c>
      <c r="R35" s="5">
        <v>121</v>
      </c>
      <c r="S35" s="5">
        <v>151</v>
      </c>
      <c r="T35" s="5">
        <v>183</v>
      </c>
      <c r="U35" s="5">
        <v>212</v>
      </c>
      <c r="V35" s="5">
        <v>198</v>
      </c>
      <c r="W35" s="5">
        <v>150</v>
      </c>
      <c r="X35" s="5">
        <v>84</v>
      </c>
      <c r="Y35" s="5">
        <v>33</v>
      </c>
      <c r="Z35" s="5">
        <v>6</v>
      </c>
      <c r="AA35" s="5"/>
      <c r="AB35" s="5"/>
      <c r="AC35" s="5">
        <v>1</v>
      </c>
    </row>
    <row r="36" spans="1:30" s="6" customFormat="1">
      <c r="A36" s="4">
        <v>1954</v>
      </c>
      <c r="B36" s="5">
        <v>1466</v>
      </c>
      <c r="C36" s="5">
        <v>7</v>
      </c>
      <c r="D36" s="5">
        <v>9</v>
      </c>
      <c r="E36" s="5">
        <v>15</v>
      </c>
      <c r="F36" s="5">
        <v>15</v>
      </c>
      <c r="G36" s="5">
        <v>19</v>
      </c>
      <c r="H36" s="5">
        <v>65</v>
      </c>
      <c r="I36" s="5">
        <v>31</v>
      </c>
      <c r="J36" s="5">
        <v>5</v>
      </c>
      <c r="K36" s="5">
        <v>2</v>
      </c>
      <c r="L36" s="5">
        <v>4</v>
      </c>
      <c r="M36" s="5">
        <v>6</v>
      </c>
      <c r="N36" s="5">
        <v>6</v>
      </c>
      <c r="O36" s="5">
        <v>22</v>
      </c>
      <c r="P36" s="5">
        <v>38</v>
      </c>
      <c r="Q36" s="5">
        <v>71</v>
      </c>
      <c r="R36" s="5">
        <v>108</v>
      </c>
      <c r="S36" s="5">
        <v>147</v>
      </c>
      <c r="T36" s="5">
        <v>207</v>
      </c>
      <c r="U36" s="5">
        <v>220</v>
      </c>
      <c r="V36" s="5">
        <v>212</v>
      </c>
      <c r="W36" s="5">
        <v>165</v>
      </c>
      <c r="X36" s="5">
        <v>109</v>
      </c>
      <c r="Y36" s="5">
        <v>37</v>
      </c>
      <c r="Z36" s="5">
        <v>8</v>
      </c>
      <c r="AA36" s="5">
        <v>3</v>
      </c>
      <c r="AB36" s="5"/>
      <c r="AC36" s="5"/>
    </row>
    <row r="37" spans="1:30" s="8" customFormat="1">
      <c r="A37" s="4">
        <v>1955</v>
      </c>
      <c r="B37" s="5">
        <v>1561</v>
      </c>
      <c r="C37" s="5">
        <v>9</v>
      </c>
      <c r="D37" s="5">
        <v>13</v>
      </c>
      <c r="E37" s="5">
        <v>14</v>
      </c>
      <c r="F37" s="5">
        <v>21</v>
      </c>
      <c r="G37" s="5">
        <v>17</v>
      </c>
      <c r="H37" s="5">
        <v>74</v>
      </c>
      <c r="I37" s="5">
        <v>44</v>
      </c>
      <c r="J37" s="5">
        <v>2</v>
      </c>
      <c r="K37" s="5">
        <v>7</v>
      </c>
      <c r="L37" s="5">
        <v>2</v>
      </c>
      <c r="M37" s="5">
        <v>9</v>
      </c>
      <c r="N37" s="5">
        <v>8</v>
      </c>
      <c r="O37" s="5">
        <v>23</v>
      </c>
      <c r="P37" s="5">
        <v>42</v>
      </c>
      <c r="Q37" s="5">
        <v>68</v>
      </c>
      <c r="R37" s="5">
        <v>108</v>
      </c>
      <c r="S37" s="5">
        <v>141</v>
      </c>
      <c r="T37" s="5">
        <v>215</v>
      </c>
      <c r="U37" s="5">
        <v>236</v>
      </c>
      <c r="V37" s="5">
        <v>209</v>
      </c>
      <c r="W37" s="5">
        <v>200</v>
      </c>
      <c r="X37" s="5">
        <v>115</v>
      </c>
      <c r="Y37" s="5">
        <v>45</v>
      </c>
      <c r="Z37" s="5">
        <v>12</v>
      </c>
      <c r="AA37" s="5">
        <v>1</v>
      </c>
      <c r="AB37" s="5"/>
      <c r="AC37" s="5"/>
    </row>
    <row r="38" spans="1:30" s="6" customFormat="1">
      <c r="A38" s="4">
        <v>1956</v>
      </c>
      <c r="B38" s="5">
        <v>1544</v>
      </c>
      <c r="C38" s="5">
        <v>6</v>
      </c>
      <c r="D38" s="5">
        <v>8</v>
      </c>
      <c r="E38" s="5">
        <v>13</v>
      </c>
      <c r="F38" s="5">
        <v>18</v>
      </c>
      <c r="G38" s="5">
        <v>31</v>
      </c>
      <c r="H38" s="5">
        <v>76</v>
      </c>
      <c r="I38" s="5">
        <v>43</v>
      </c>
      <c r="J38" s="5">
        <v>3</v>
      </c>
      <c r="K38" s="5">
        <v>2</v>
      </c>
      <c r="L38" s="5">
        <v>2</v>
      </c>
      <c r="M38" s="5">
        <v>2</v>
      </c>
      <c r="N38" s="5">
        <v>15</v>
      </c>
      <c r="O38" s="5">
        <v>24</v>
      </c>
      <c r="P38" s="5">
        <v>39</v>
      </c>
      <c r="Q38" s="5">
        <v>68</v>
      </c>
      <c r="R38" s="5">
        <v>119</v>
      </c>
      <c r="S38" s="5">
        <v>151</v>
      </c>
      <c r="T38" s="5">
        <v>218</v>
      </c>
      <c r="U38" s="5">
        <v>214</v>
      </c>
      <c r="V38" s="5">
        <v>217</v>
      </c>
      <c r="W38" s="5">
        <v>187</v>
      </c>
      <c r="X38" s="5">
        <v>96</v>
      </c>
      <c r="Y38" s="5">
        <v>54</v>
      </c>
      <c r="Z38" s="5">
        <v>13</v>
      </c>
      <c r="AA38" s="5"/>
      <c r="AB38" s="5"/>
      <c r="AC38" s="5">
        <v>1</v>
      </c>
    </row>
    <row r="39" spans="1:30" s="6" customFormat="1">
      <c r="A39" s="4">
        <v>1957</v>
      </c>
      <c r="B39" s="5">
        <v>1653</v>
      </c>
      <c r="C39" s="5">
        <v>15</v>
      </c>
      <c r="D39" s="5">
        <v>14</v>
      </c>
      <c r="E39" s="5">
        <v>14</v>
      </c>
      <c r="F39" s="5">
        <v>23</v>
      </c>
      <c r="G39" s="5">
        <v>22</v>
      </c>
      <c r="H39" s="5">
        <v>88</v>
      </c>
      <c r="I39" s="5">
        <v>36</v>
      </c>
      <c r="J39" s="5">
        <v>5</v>
      </c>
      <c r="K39" s="5">
        <v>2</v>
      </c>
      <c r="L39" s="5">
        <v>2</v>
      </c>
      <c r="M39" s="5">
        <v>6</v>
      </c>
      <c r="N39" s="5">
        <v>16</v>
      </c>
      <c r="O39" s="5">
        <v>20</v>
      </c>
      <c r="P39" s="5">
        <v>47</v>
      </c>
      <c r="Q39" s="5">
        <v>78</v>
      </c>
      <c r="R39" s="5">
        <v>118</v>
      </c>
      <c r="S39" s="5">
        <v>156</v>
      </c>
      <c r="T39" s="5">
        <v>196</v>
      </c>
      <c r="U39" s="5">
        <v>248</v>
      </c>
      <c r="V39" s="5">
        <v>239</v>
      </c>
      <c r="W39" s="5">
        <v>178</v>
      </c>
      <c r="X39" s="5">
        <v>144</v>
      </c>
      <c r="Y39" s="5">
        <v>58</v>
      </c>
      <c r="Z39" s="5">
        <v>14</v>
      </c>
      <c r="AA39" s="5">
        <v>2</v>
      </c>
      <c r="AB39" s="5"/>
      <c r="AC39" s="5"/>
    </row>
    <row r="40" spans="1:30" s="6" customFormat="1">
      <c r="A40" s="4">
        <v>1958</v>
      </c>
      <c r="B40" s="5">
        <v>1668</v>
      </c>
      <c r="C40" s="5">
        <v>6</v>
      </c>
      <c r="D40" s="5">
        <v>10</v>
      </c>
      <c r="E40" s="5">
        <v>16</v>
      </c>
      <c r="F40" s="5">
        <v>15</v>
      </c>
      <c r="G40" s="5">
        <v>23</v>
      </c>
      <c r="H40" s="5">
        <v>70</v>
      </c>
      <c r="I40" s="5">
        <v>45</v>
      </c>
      <c r="J40" s="5">
        <v>6</v>
      </c>
      <c r="K40" s="5">
        <v>2</v>
      </c>
      <c r="L40" s="5">
        <v>4</v>
      </c>
      <c r="M40" s="5">
        <v>7</v>
      </c>
      <c r="N40" s="5">
        <v>9</v>
      </c>
      <c r="O40" s="5">
        <v>34</v>
      </c>
      <c r="P40" s="5">
        <v>36</v>
      </c>
      <c r="Q40" s="5">
        <v>84</v>
      </c>
      <c r="R40" s="5">
        <v>113</v>
      </c>
      <c r="S40" s="5">
        <v>152</v>
      </c>
      <c r="T40" s="5">
        <v>187</v>
      </c>
      <c r="U40" s="5">
        <v>271</v>
      </c>
      <c r="V40" s="5">
        <v>249</v>
      </c>
      <c r="W40" s="5">
        <v>197</v>
      </c>
      <c r="X40" s="5">
        <v>124</v>
      </c>
      <c r="Y40" s="5">
        <v>58</v>
      </c>
      <c r="Z40" s="5">
        <v>17</v>
      </c>
      <c r="AA40" s="5">
        <v>3</v>
      </c>
      <c r="AB40" s="5"/>
      <c r="AC40" s="5"/>
    </row>
    <row r="41" spans="1:30" s="6" customFormat="1">
      <c r="A41" s="4">
        <v>1959</v>
      </c>
      <c r="B41" s="5">
        <v>1668</v>
      </c>
      <c r="C41" s="5">
        <v>5</v>
      </c>
      <c r="D41" s="5">
        <v>13</v>
      </c>
      <c r="E41" s="5">
        <v>19</v>
      </c>
      <c r="F41" s="5">
        <v>15</v>
      </c>
      <c r="G41" s="5">
        <v>26</v>
      </c>
      <c r="H41" s="5">
        <v>78</v>
      </c>
      <c r="I41" s="5">
        <v>39</v>
      </c>
      <c r="J41" s="5">
        <v>9</v>
      </c>
      <c r="K41" s="5">
        <v>2</v>
      </c>
      <c r="L41" s="5">
        <v>4</v>
      </c>
      <c r="M41" s="5">
        <v>6</v>
      </c>
      <c r="N41" s="5">
        <v>18</v>
      </c>
      <c r="O41" s="5">
        <v>25</v>
      </c>
      <c r="P41" s="5">
        <v>34</v>
      </c>
      <c r="Q41" s="5">
        <v>65</v>
      </c>
      <c r="R41" s="5">
        <v>110</v>
      </c>
      <c r="S41" s="5">
        <v>167</v>
      </c>
      <c r="T41" s="5">
        <v>208</v>
      </c>
      <c r="U41" s="5">
        <v>265</v>
      </c>
      <c r="V41" s="5">
        <v>253</v>
      </c>
      <c r="W41" s="5">
        <v>203</v>
      </c>
      <c r="X41" s="5">
        <v>116</v>
      </c>
      <c r="Y41" s="5">
        <v>56</v>
      </c>
      <c r="Z41" s="5">
        <v>9</v>
      </c>
      <c r="AA41" s="5">
        <v>1</v>
      </c>
      <c r="AB41" s="5"/>
      <c r="AC41" s="5"/>
      <c r="AD41" s="6" t="s">
        <v>29</v>
      </c>
    </row>
    <row r="42" spans="1:30" s="6" customFormat="1">
      <c r="A42" s="4">
        <v>1960</v>
      </c>
      <c r="B42" s="5">
        <v>1669</v>
      </c>
      <c r="C42" s="5">
        <v>11</v>
      </c>
      <c r="D42" s="5">
        <v>10</v>
      </c>
      <c r="E42" s="5">
        <v>12</v>
      </c>
      <c r="F42" s="5">
        <v>15</v>
      </c>
      <c r="G42" s="5">
        <v>24</v>
      </c>
      <c r="H42" s="5">
        <v>72</v>
      </c>
      <c r="I42" s="5">
        <v>35</v>
      </c>
      <c r="J42" s="5">
        <v>5</v>
      </c>
      <c r="K42" s="5">
        <v>4</v>
      </c>
      <c r="L42" s="5">
        <v>6</v>
      </c>
      <c r="M42" s="5">
        <v>4</v>
      </c>
      <c r="N42" s="5">
        <v>7</v>
      </c>
      <c r="O42" s="5">
        <v>17</v>
      </c>
      <c r="P42" s="5">
        <v>39</v>
      </c>
      <c r="Q42" s="5">
        <v>70</v>
      </c>
      <c r="R42" s="5">
        <v>113</v>
      </c>
      <c r="S42" s="5">
        <v>151</v>
      </c>
      <c r="T42" s="5">
        <v>205</v>
      </c>
      <c r="U42" s="5">
        <v>280</v>
      </c>
      <c r="V42" s="5">
        <v>248</v>
      </c>
      <c r="W42" s="5">
        <v>219</v>
      </c>
      <c r="X42" s="5">
        <v>116</v>
      </c>
      <c r="Y42" s="5">
        <v>57</v>
      </c>
      <c r="Z42" s="5">
        <v>17</v>
      </c>
      <c r="AA42" s="5">
        <v>1</v>
      </c>
      <c r="AB42" s="5"/>
      <c r="AC42" s="5">
        <v>3</v>
      </c>
    </row>
    <row r="43" spans="1:30" s="6" customFormat="1">
      <c r="A43" s="4">
        <v>1961</v>
      </c>
      <c r="B43" s="5">
        <v>1802</v>
      </c>
      <c r="C43" s="5">
        <v>7</v>
      </c>
      <c r="D43" s="5">
        <v>5</v>
      </c>
      <c r="E43" s="5">
        <v>23</v>
      </c>
      <c r="F43" s="5">
        <v>31</v>
      </c>
      <c r="G43" s="5">
        <v>26</v>
      </c>
      <c r="H43" s="5">
        <v>92</v>
      </c>
      <c r="I43" s="5">
        <v>46</v>
      </c>
      <c r="J43" s="5">
        <v>11</v>
      </c>
      <c r="K43" s="5">
        <v>2</v>
      </c>
      <c r="L43" s="5">
        <v>2</v>
      </c>
      <c r="M43" s="5">
        <v>5</v>
      </c>
      <c r="N43" s="5">
        <v>11</v>
      </c>
      <c r="O43" s="5">
        <v>21</v>
      </c>
      <c r="P43" s="5">
        <v>48</v>
      </c>
      <c r="Q43" s="5">
        <v>67</v>
      </c>
      <c r="R43" s="5">
        <v>134</v>
      </c>
      <c r="S43" s="5">
        <v>155</v>
      </c>
      <c r="T43" s="5">
        <v>229</v>
      </c>
      <c r="U43" s="5">
        <v>264</v>
      </c>
      <c r="V43" s="5">
        <v>269</v>
      </c>
      <c r="W43" s="5">
        <v>207</v>
      </c>
      <c r="X43" s="5">
        <v>140</v>
      </c>
      <c r="Y43" s="5">
        <v>74</v>
      </c>
      <c r="Z43" s="5">
        <v>23</v>
      </c>
      <c r="AA43" s="5">
        <v>2</v>
      </c>
      <c r="AB43" s="5"/>
      <c r="AC43" s="5"/>
      <c r="AD43" s="9"/>
    </row>
    <row r="44" spans="1:30" s="6" customFormat="1">
      <c r="A44" s="4">
        <v>1962</v>
      </c>
      <c r="B44" s="5">
        <v>1816</v>
      </c>
      <c r="C44" s="5">
        <v>9</v>
      </c>
      <c r="D44" s="5">
        <v>11</v>
      </c>
      <c r="E44" s="5">
        <v>14</v>
      </c>
      <c r="F44" s="5">
        <v>11</v>
      </c>
      <c r="G44" s="5">
        <v>15</v>
      </c>
      <c r="H44" s="10">
        <v>61</v>
      </c>
      <c r="I44" s="10">
        <v>48</v>
      </c>
      <c r="J44" s="10">
        <v>7</v>
      </c>
      <c r="K44" s="10">
        <v>2</v>
      </c>
      <c r="L44" s="10">
        <v>2</v>
      </c>
      <c r="M44" s="10">
        <v>3</v>
      </c>
      <c r="N44" s="10">
        <v>15</v>
      </c>
      <c r="O44" s="10">
        <v>28</v>
      </c>
      <c r="P44" s="10">
        <v>36</v>
      </c>
      <c r="Q44" s="10">
        <v>66</v>
      </c>
      <c r="R44" s="10">
        <v>130</v>
      </c>
      <c r="S44" s="10">
        <v>171</v>
      </c>
      <c r="T44" s="10">
        <v>221</v>
      </c>
      <c r="U44" s="10">
        <v>296</v>
      </c>
      <c r="V44" s="10">
        <v>287</v>
      </c>
      <c r="W44" s="10">
        <v>206</v>
      </c>
      <c r="X44" s="10">
        <v>159</v>
      </c>
      <c r="Y44" s="5">
        <v>61</v>
      </c>
      <c r="Z44" s="5">
        <v>13</v>
      </c>
      <c r="AA44" s="5">
        <v>4</v>
      </c>
      <c r="AB44" s="5"/>
      <c r="AC44" s="5"/>
    </row>
    <row r="45" spans="1:30" s="6" customFormat="1">
      <c r="A45" s="4">
        <v>1963</v>
      </c>
      <c r="B45" s="5">
        <v>1841</v>
      </c>
      <c r="C45" s="5">
        <v>4</v>
      </c>
      <c r="D45" s="5">
        <v>9</v>
      </c>
      <c r="E45" s="5">
        <v>8</v>
      </c>
      <c r="F45" s="5">
        <v>11</v>
      </c>
      <c r="G45" s="5">
        <v>10</v>
      </c>
      <c r="H45" s="10">
        <v>46</v>
      </c>
      <c r="I45" s="10">
        <v>40</v>
      </c>
      <c r="J45" s="10">
        <v>3</v>
      </c>
      <c r="K45" s="10">
        <v>10</v>
      </c>
      <c r="L45" s="10">
        <v>5</v>
      </c>
      <c r="M45" s="10">
        <v>10</v>
      </c>
      <c r="N45" s="10">
        <v>7</v>
      </c>
      <c r="O45" s="10">
        <v>21</v>
      </c>
      <c r="P45" s="10">
        <v>41</v>
      </c>
      <c r="Q45" s="10">
        <v>78</v>
      </c>
      <c r="R45" s="10">
        <v>131</v>
      </c>
      <c r="S45" s="10">
        <v>163</v>
      </c>
      <c r="T45" s="10">
        <v>218</v>
      </c>
      <c r="U45" s="10">
        <v>273</v>
      </c>
      <c r="V45" s="10">
        <v>326</v>
      </c>
      <c r="W45" s="10">
        <v>223</v>
      </c>
      <c r="X45" s="10">
        <v>146</v>
      </c>
      <c r="Y45" s="5">
        <v>73</v>
      </c>
      <c r="Z45" s="5">
        <v>24</v>
      </c>
      <c r="AA45" s="5">
        <v>3</v>
      </c>
      <c r="AB45" s="5"/>
      <c r="AC45" s="5"/>
    </row>
    <row r="46" spans="1:30" s="6" customFormat="1">
      <c r="A46" s="4">
        <v>1964</v>
      </c>
      <c r="B46" s="5">
        <v>1893</v>
      </c>
      <c r="C46" s="5">
        <v>4</v>
      </c>
      <c r="D46" s="5">
        <v>7</v>
      </c>
      <c r="E46" s="5">
        <v>7</v>
      </c>
      <c r="F46" s="5">
        <v>20</v>
      </c>
      <c r="G46" s="5">
        <v>12</v>
      </c>
      <c r="H46" s="5">
        <v>50</v>
      </c>
      <c r="I46" s="5">
        <v>41</v>
      </c>
      <c r="J46" s="5">
        <v>8</v>
      </c>
      <c r="K46" s="5">
        <v>3</v>
      </c>
      <c r="L46" s="5">
        <v>11</v>
      </c>
      <c r="M46" s="5">
        <v>8</v>
      </c>
      <c r="N46" s="5">
        <v>5</v>
      </c>
      <c r="O46" s="5">
        <v>27</v>
      </c>
      <c r="P46" s="5">
        <v>54</v>
      </c>
      <c r="Q46" s="5">
        <v>83</v>
      </c>
      <c r="R46" s="5">
        <v>133</v>
      </c>
      <c r="S46" s="5">
        <v>175</v>
      </c>
      <c r="T46" s="5">
        <v>229</v>
      </c>
      <c r="U46" s="5">
        <v>260</v>
      </c>
      <c r="V46" s="5">
        <v>294</v>
      </c>
      <c r="W46" s="5">
        <v>232</v>
      </c>
      <c r="X46" s="5">
        <v>179</v>
      </c>
      <c r="Y46" s="5">
        <v>65</v>
      </c>
      <c r="Z46" s="5">
        <v>31</v>
      </c>
      <c r="AA46" s="5">
        <v>3</v>
      </c>
      <c r="AB46" s="5"/>
      <c r="AC46" s="5">
        <v>2</v>
      </c>
    </row>
    <row r="47" spans="1:30" s="6" customFormat="1">
      <c r="A47" s="4">
        <v>1965</v>
      </c>
      <c r="B47" s="5">
        <v>1981</v>
      </c>
      <c r="C47" s="5">
        <v>4</v>
      </c>
      <c r="D47" s="5">
        <v>4</v>
      </c>
      <c r="E47" s="5">
        <v>12</v>
      </c>
      <c r="F47" s="5">
        <v>14</v>
      </c>
      <c r="G47" s="5">
        <v>16</v>
      </c>
      <c r="H47" s="5">
        <v>50</v>
      </c>
      <c r="I47" s="5">
        <v>45</v>
      </c>
      <c r="J47" s="5">
        <v>6</v>
      </c>
      <c r="K47" s="5">
        <v>8</v>
      </c>
      <c r="L47" s="5">
        <v>7</v>
      </c>
      <c r="M47" s="5">
        <v>3</v>
      </c>
      <c r="N47" s="5">
        <v>12</v>
      </c>
      <c r="O47" s="5">
        <v>29</v>
      </c>
      <c r="P47" s="5">
        <v>56</v>
      </c>
      <c r="Q47" s="5">
        <v>74</v>
      </c>
      <c r="R47" s="5">
        <v>149</v>
      </c>
      <c r="S47" s="5">
        <v>174</v>
      </c>
      <c r="T47" s="5">
        <v>229</v>
      </c>
      <c r="U47" s="5">
        <v>305</v>
      </c>
      <c r="V47" s="5">
        <v>300</v>
      </c>
      <c r="W47" s="5">
        <v>251</v>
      </c>
      <c r="X47" s="5">
        <v>172</v>
      </c>
      <c r="Y47" s="5">
        <v>88</v>
      </c>
      <c r="Z47" s="5">
        <v>20</v>
      </c>
      <c r="AA47" s="5">
        <v>2</v>
      </c>
      <c r="AB47" s="5"/>
      <c r="AC47" s="5">
        <v>1</v>
      </c>
    </row>
    <row r="48" spans="1:30" s="6" customFormat="1">
      <c r="A48" s="4">
        <v>1966</v>
      </c>
      <c r="B48" s="5">
        <v>2004</v>
      </c>
      <c r="C48" s="5">
        <v>11</v>
      </c>
      <c r="D48" s="5">
        <v>8</v>
      </c>
      <c r="E48" s="5">
        <v>9</v>
      </c>
      <c r="F48" s="5">
        <v>16</v>
      </c>
      <c r="G48" s="5">
        <v>12</v>
      </c>
      <c r="H48" s="5">
        <v>56</v>
      </c>
      <c r="I48" s="5">
        <v>36</v>
      </c>
      <c r="J48" s="5">
        <v>6</v>
      </c>
      <c r="K48" s="5">
        <v>7</v>
      </c>
      <c r="L48" s="5">
        <v>2</v>
      </c>
      <c r="M48" s="5">
        <v>8</v>
      </c>
      <c r="N48" s="5">
        <v>9</v>
      </c>
      <c r="O48" s="5">
        <v>26</v>
      </c>
      <c r="P48" s="5">
        <v>49</v>
      </c>
      <c r="Q48" s="5">
        <v>87</v>
      </c>
      <c r="R48" s="5">
        <v>137</v>
      </c>
      <c r="S48" s="5">
        <v>193</v>
      </c>
      <c r="T48" s="5">
        <v>224</v>
      </c>
      <c r="U48" s="5">
        <v>298</v>
      </c>
      <c r="V48" s="5">
        <v>311</v>
      </c>
      <c r="W48" s="5">
        <v>259</v>
      </c>
      <c r="X48" s="5">
        <v>200</v>
      </c>
      <c r="Y48" s="5">
        <v>73</v>
      </c>
      <c r="Z48" s="5">
        <v>18</v>
      </c>
      <c r="AA48" s="5">
        <v>5</v>
      </c>
      <c r="AB48" s="5"/>
      <c r="AC48" s="5"/>
    </row>
    <row r="49" spans="1:29" s="6" customFormat="1">
      <c r="A49" s="4">
        <v>1967</v>
      </c>
      <c r="B49" s="5">
        <v>2046</v>
      </c>
      <c r="C49" s="5">
        <v>6</v>
      </c>
      <c r="D49" s="5">
        <v>9</v>
      </c>
      <c r="E49" s="5">
        <v>4</v>
      </c>
      <c r="F49" s="5">
        <v>10</v>
      </c>
      <c r="G49" s="5">
        <v>18</v>
      </c>
      <c r="H49" s="5">
        <v>47</v>
      </c>
      <c r="I49" s="5">
        <v>45</v>
      </c>
      <c r="J49" s="5">
        <v>9</v>
      </c>
      <c r="K49" s="5">
        <v>3</v>
      </c>
      <c r="L49" s="5">
        <v>8</v>
      </c>
      <c r="M49" s="5">
        <v>8</v>
      </c>
      <c r="N49" s="5">
        <v>9</v>
      </c>
      <c r="O49" s="5">
        <v>18</v>
      </c>
      <c r="P49" s="5">
        <v>50</v>
      </c>
      <c r="Q49" s="5">
        <v>74</v>
      </c>
      <c r="R49" s="5">
        <v>108</v>
      </c>
      <c r="S49" s="5">
        <v>205</v>
      </c>
      <c r="T49" s="5">
        <v>215</v>
      </c>
      <c r="U49" s="5">
        <v>277</v>
      </c>
      <c r="V49" s="5">
        <v>362</v>
      </c>
      <c r="W49" s="5">
        <v>286</v>
      </c>
      <c r="X49" s="5">
        <v>202</v>
      </c>
      <c r="Y49" s="5">
        <v>90</v>
      </c>
      <c r="Z49" s="5">
        <v>26</v>
      </c>
      <c r="AA49" s="5">
        <v>3</v>
      </c>
      <c r="AB49" s="5">
        <v>1</v>
      </c>
      <c r="AC49" s="5"/>
    </row>
    <row r="50" spans="1:29" s="6" customFormat="1">
      <c r="A50" s="4">
        <v>1968</v>
      </c>
      <c r="B50" s="5">
        <v>2163</v>
      </c>
      <c r="C50" s="5">
        <v>4</v>
      </c>
      <c r="D50" s="5">
        <v>6</v>
      </c>
      <c r="E50" s="5">
        <v>1</v>
      </c>
      <c r="F50" s="5">
        <v>11</v>
      </c>
      <c r="G50" s="5">
        <v>12</v>
      </c>
      <c r="H50" s="5">
        <v>34</v>
      </c>
      <c r="I50" s="5">
        <v>41</v>
      </c>
      <c r="J50" s="5">
        <v>7</v>
      </c>
      <c r="K50" s="5">
        <v>4</v>
      </c>
      <c r="L50" s="5">
        <v>5</v>
      </c>
      <c r="M50" s="5">
        <v>8</v>
      </c>
      <c r="N50" s="5">
        <v>13</v>
      </c>
      <c r="O50" s="5">
        <v>18</v>
      </c>
      <c r="P50" s="5">
        <v>54</v>
      </c>
      <c r="Q50" s="5">
        <v>81</v>
      </c>
      <c r="R50" s="5">
        <v>141</v>
      </c>
      <c r="S50" s="5">
        <v>216</v>
      </c>
      <c r="T50" s="5">
        <v>246</v>
      </c>
      <c r="U50" s="5">
        <v>294</v>
      </c>
      <c r="V50" s="5">
        <v>375</v>
      </c>
      <c r="W50" s="5">
        <v>303</v>
      </c>
      <c r="X50" s="5">
        <v>188</v>
      </c>
      <c r="Y50" s="5">
        <v>101</v>
      </c>
      <c r="Z50" s="5">
        <v>24</v>
      </c>
      <c r="AA50" s="5">
        <v>10</v>
      </c>
      <c r="AB50" s="5"/>
      <c r="AC50" s="5"/>
    </row>
    <row r="51" spans="1:29" s="6" customFormat="1">
      <c r="A51" s="4">
        <v>1969</v>
      </c>
      <c r="B51" s="5">
        <v>2191</v>
      </c>
      <c r="C51" s="5">
        <v>7</v>
      </c>
      <c r="D51" s="5">
        <v>6</v>
      </c>
      <c r="E51" s="5">
        <v>4</v>
      </c>
      <c r="F51" s="5">
        <v>9</v>
      </c>
      <c r="G51" s="5">
        <v>10</v>
      </c>
      <c r="H51" s="5">
        <v>36</v>
      </c>
      <c r="I51" s="5">
        <v>32</v>
      </c>
      <c r="J51" s="5">
        <v>2</v>
      </c>
      <c r="K51" s="5">
        <v>4</v>
      </c>
      <c r="L51" s="5">
        <v>3</v>
      </c>
      <c r="M51" s="5">
        <v>10</v>
      </c>
      <c r="N51" s="5">
        <v>12</v>
      </c>
      <c r="O51" s="5">
        <v>20</v>
      </c>
      <c r="P51" s="5">
        <v>46</v>
      </c>
      <c r="Q51" s="5">
        <v>85</v>
      </c>
      <c r="R51" s="5">
        <v>137</v>
      </c>
      <c r="S51" s="5">
        <v>194</v>
      </c>
      <c r="T51" s="5">
        <v>285</v>
      </c>
      <c r="U51" s="5">
        <v>336</v>
      </c>
      <c r="V51" s="5">
        <v>341</v>
      </c>
      <c r="W51" s="5">
        <v>313</v>
      </c>
      <c r="X51" s="5">
        <v>182</v>
      </c>
      <c r="Y51" s="5">
        <v>113</v>
      </c>
      <c r="Z51" s="5">
        <v>36</v>
      </c>
      <c r="AA51" s="5">
        <v>4</v>
      </c>
      <c r="AB51" s="5"/>
      <c r="AC51" s="5"/>
    </row>
    <row r="52" spans="1:29" s="6" customFormat="1">
      <c r="A52" s="4">
        <v>1970</v>
      </c>
      <c r="B52" s="5">
        <v>2252</v>
      </c>
      <c r="C52" s="5">
        <v>4</v>
      </c>
      <c r="D52" s="5">
        <v>1</v>
      </c>
      <c r="E52" s="5">
        <v>5</v>
      </c>
      <c r="F52" s="5">
        <v>7</v>
      </c>
      <c r="G52" s="5">
        <v>7</v>
      </c>
      <c r="H52" s="5">
        <v>24</v>
      </c>
      <c r="I52" s="5">
        <v>20</v>
      </c>
      <c r="J52" s="5">
        <v>5</v>
      </c>
      <c r="K52" s="5">
        <v>7</v>
      </c>
      <c r="L52" s="5">
        <v>7</v>
      </c>
      <c r="M52" s="5">
        <v>5</v>
      </c>
      <c r="N52" s="5">
        <v>14</v>
      </c>
      <c r="O52" s="5">
        <v>20</v>
      </c>
      <c r="P52" s="5">
        <v>56</v>
      </c>
      <c r="Q52" s="5">
        <v>89</v>
      </c>
      <c r="R52" s="5">
        <v>151</v>
      </c>
      <c r="S52" s="5">
        <v>216</v>
      </c>
      <c r="T52" s="5">
        <v>281</v>
      </c>
      <c r="U52" s="5">
        <v>313</v>
      </c>
      <c r="V52" s="5">
        <v>321</v>
      </c>
      <c r="W52" s="5">
        <v>342</v>
      </c>
      <c r="X52" s="5">
        <v>242</v>
      </c>
      <c r="Y52" s="5">
        <v>105</v>
      </c>
      <c r="Z52" s="5">
        <v>31</v>
      </c>
      <c r="AA52" s="5">
        <v>1</v>
      </c>
      <c r="AB52" s="5"/>
      <c r="AC52" s="5">
        <v>2</v>
      </c>
    </row>
    <row r="53" spans="1:29" s="6" customFormat="1">
      <c r="A53" s="4">
        <v>1971</v>
      </c>
      <c r="B53" s="5">
        <v>2204</v>
      </c>
      <c r="C53" s="5">
        <v>2</v>
      </c>
      <c r="D53" s="5">
        <v>6</v>
      </c>
      <c r="E53" s="5">
        <v>2</v>
      </c>
      <c r="F53" s="5">
        <v>3</v>
      </c>
      <c r="G53" s="5">
        <v>6</v>
      </c>
      <c r="H53" s="5">
        <v>19</v>
      </c>
      <c r="I53" s="5">
        <v>23</v>
      </c>
      <c r="J53" s="5">
        <v>7</v>
      </c>
      <c r="K53" s="5">
        <v>2</v>
      </c>
      <c r="L53" s="5">
        <v>8</v>
      </c>
      <c r="M53" s="5">
        <v>7</v>
      </c>
      <c r="N53" s="5">
        <v>10</v>
      </c>
      <c r="O53" s="5">
        <v>16</v>
      </c>
      <c r="P53" s="5">
        <v>34</v>
      </c>
      <c r="Q53" s="5">
        <v>101</v>
      </c>
      <c r="R53" s="5">
        <v>158</v>
      </c>
      <c r="S53" s="5">
        <v>222</v>
      </c>
      <c r="T53" s="5">
        <v>259</v>
      </c>
      <c r="U53" s="5">
        <v>336</v>
      </c>
      <c r="V53" s="5">
        <v>309</v>
      </c>
      <c r="W53" s="5">
        <v>334</v>
      </c>
      <c r="X53" s="5">
        <v>215</v>
      </c>
      <c r="Y53" s="5">
        <v>108</v>
      </c>
      <c r="Z53" s="5">
        <v>29</v>
      </c>
      <c r="AA53" s="5">
        <v>6</v>
      </c>
      <c r="AB53" s="5">
        <v>1</v>
      </c>
      <c r="AC53" s="5"/>
    </row>
    <row r="54" spans="1:29" s="6" customFormat="1">
      <c r="A54" s="4">
        <v>1972</v>
      </c>
      <c r="B54" s="5">
        <v>2250</v>
      </c>
      <c r="C54" s="5">
        <v>6</v>
      </c>
      <c r="D54" s="5">
        <v>2</v>
      </c>
      <c r="E54" s="5">
        <v>4</v>
      </c>
      <c r="F54" s="5">
        <v>6</v>
      </c>
      <c r="G54" s="5">
        <v>6</v>
      </c>
      <c r="H54" s="5">
        <v>24</v>
      </c>
      <c r="I54" s="5">
        <v>26</v>
      </c>
      <c r="J54" s="5">
        <v>4</v>
      </c>
      <c r="K54" s="5">
        <v>10</v>
      </c>
      <c r="L54" s="5">
        <v>8</v>
      </c>
      <c r="M54" s="5">
        <v>4</v>
      </c>
      <c r="N54" s="5">
        <v>6</v>
      </c>
      <c r="O54" s="5">
        <v>16</v>
      </c>
      <c r="P54" s="5">
        <v>56</v>
      </c>
      <c r="Q54" s="5">
        <v>100</v>
      </c>
      <c r="R54" s="5">
        <v>136</v>
      </c>
      <c r="S54" s="5">
        <v>208</v>
      </c>
      <c r="T54" s="5">
        <v>284</v>
      </c>
      <c r="U54" s="5">
        <v>398</v>
      </c>
      <c r="V54" s="5">
        <v>322</v>
      </c>
      <c r="W54" s="5">
        <v>280</v>
      </c>
      <c r="X54" s="5">
        <v>212</v>
      </c>
      <c r="Y54" s="5">
        <v>104</v>
      </c>
      <c r="Z54" s="5">
        <v>44</v>
      </c>
      <c r="AA54" s="5">
        <v>6</v>
      </c>
      <c r="AB54" s="5">
        <v>2</v>
      </c>
      <c r="AC54" s="5"/>
    </row>
    <row r="55" spans="1:29" s="6" customFormat="1">
      <c r="A55" s="4">
        <v>1973</v>
      </c>
      <c r="B55" s="5">
        <v>2320</v>
      </c>
      <c r="C55" s="5">
        <v>1</v>
      </c>
      <c r="D55" s="5">
        <v>2</v>
      </c>
      <c r="E55" s="5">
        <v>5</v>
      </c>
      <c r="F55" s="5">
        <v>6</v>
      </c>
      <c r="G55" s="5">
        <v>4</v>
      </c>
      <c r="H55" s="5">
        <v>18</v>
      </c>
      <c r="I55" s="5">
        <v>21</v>
      </c>
      <c r="J55" s="5">
        <v>8</v>
      </c>
      <c r="K55" s="5">
        <v>3</v>
      </c>
      <c r="L55" s="5">
        <v>6</v>
      </c>
      <c r="M55" s="5">
        <v>9</v>
      </c>
      <c r="N55" s="5">
        <v>8</v>
      </c>
      <c r="O55" s="5">
        <v>21</v>
      </c>
      <c r="P55" s="5">
        <v>36</v>
      </c>
      <c r="Q55" s="5">
        <v>101</v>
      </c>
      <c r="R55" s="5">
        <v>134</v>
      </c>
      <c r="S55" s="5">
        <v>196</v>
      </c>
      <c r="T55" s="5">
        <v>309</v>
      </c>
      <c r="U55" s="5">
        <v>345</v>
      </c>
      <c r="V55" s="5">
        <v>328</v>
      </c>
      <c r="W55" s="5">
        <v>350</v>
      </c>
      <c r="X55" s="5">
        <v>248</v>
      </c>
      <c r="Y55" s="5">
        <v>141</v>
      </c>
      <c r="Z55" s="5">
        <v>32</v>
      </c>
      <c r="AA55" s="5">
        <v>6</v>
      </c>
      <c r="AB55" s="5"/>
      <c r="AC55" s="5"/>
    </row>
    <row r="56" spans="1:29" s="6" customFormat="1">
      <c r="A56" s="4">
        <v>1974</v>
      </c>
      <c r="B56" s="5">
        <v>2452</v>
      </c>
      <c r="C56" s="5">
        <v>1</v>
      </c>
      <c r="D56" s="5">
        <v>5</v>
      </c>
      <c r="E56" s="5">
        <v>1</v>
      </c>
      <c r="F56" s="5">
        <v>6</v>
      </c>
      <c r="G56" s="5">
        <v>6</v>
      </c>
      <c r="H56" s="5">
        <v>19</v>
      </c>
      <c r="I56" s="5">
        <v>15</v>
      </c>
      <c r="J56" s="5">
        <v>3</v>
      </c>
      <c r="K56" s="5">
        <v>4</v>
      </c>
      <c r="L56" s="5">
        <v>4</v>
      </c>
      <c r="M56" s="5">
        <v>6</v>
      </c>
      <c r="N56" s="5">
        <v>14</v>
      </c>
      <c r="O56" s="5">
        <v>17</v>
      </c>
      <c r="P56" s="5">
        <v>39</v>
      </c>
      <c r="Q56" s="5">
        <v>77</v>
      </c>
      <c r="R56" s="5">
        <v>154</v>
      </c>
      <c r="S56" s="5">
        <v>237</v>
      </c>
      <c r="T56" s="5">
        <v>327</v>
      </c>
      <c r="U56" s="5">
        <v>388</v>
      </c>
      <c r="V56" s="5">
        <v>378</v>
      </c>
      <c r="W56" s="5">
        <v>344</v>
      </c>
      <c r="X56" s="5">
        <v>258</v>
      </c>
      <c r="Y56" s="5">
        <v>125</v>
      </c>
      <c r="Z56" s="5">
        <v>36</v>
      </c>
      <c r="AA56" s="5">
        <v>6</v>
      </c>
      <c r="AB56" s="5">
        <v>1</v>
      </c>
      <c r="AC56" s="5"/>
    </row>
    <row r="57" spans="1:29" s="6" customFormat="1">
      <c r="A57" s="4">
        <v>1975</v>
      </c>
      <c r="B57" s="5">
        <v>2543</v>
      </c>
      <c r="C57" s="5">
        <v>5</v>
      </c>
      <c r="D57" s="5">
        <v>2</v>
      </c>
      <c r="E57" s="5">
        <v>2</v>
      </c>
      <c r="F57" s="5">
        <v>6</v>
      </c>
      <c r="G57" s="5">
        <v>5</v>
      </c>
      <c r="H57" s="5">
        <v>20</v>
      </c>
      <c r="I57" s="5">
        <v>15</v>
      </c>
      <c r="J57" s="5">
        <v>4</v>
      </c>
      <c r="K57" s="5">
        <v>3</v>
      </c>
      <c r="L57" s="5">
        <v>13</v>
      </c>
      <c r="M57" s="5">
        <v>11</v>
      </c>
      <c r="N57" s="5">
        <v>8</v>
      </c>
      <c r="O57" s="5">
        <v>23</v>
      </c>
      <c r="P57" s="5">
        <v>47</v>
      </c>
      <c r="Q57" s="5">
        <v>106</v>
      </c>
      <c r="R57" s="5">
        <v>156</v>
      </c>
      <c r="S57" s="5">
        <v>236</v>
      </c>
      <c r="T57" s="5">
        <v>288</v>
      </c>
      <c r="U57" s="5">
        <v>366</v>
      </c>
      <c r="V57" s="5">
        <v>399</v>
      </c>
      <c r="W57" s="5">
        <v>366</v>
      </c>
      <c r="X57" s="5">
        <v>299</v>
      </c>
      <c r="Y57" s="5">
        <v>127</v>
      </c>
      <c r="Z57" s="5">
        <v>41</v>
      </c>
      <c r="AA57" s="5">
        <v>15</v>
      </c>
      <c r="AB57" s="5"/>
      <c r="AC57" s="5"/>
    </row>
    <row r="58" spans="1:29" s="6" customFormat="1">
      <c r="A58" s="4">
        <v>1976</v>
      </c>
      <c r="B58" s="5">
        <v>2546</v>
      </c>
      <c r="C58" s="5">
        <v>1</v>
      </c>
      <c r="D58" s="5">
        <v>3</v>
      </c>
      <c r="E58" s="5">
        <v>3</v>
      </c>
      <c r="F58" s="5">
        <v>6</v>
      </c>
      <c r="G58" s="5">
        <v>1</v>
      </c>
      <c r="H58" s="5">
        <v>14</v>
      </c>
      <c r="I58" s="5">
        <v>18</v>
      </c>
      <c r="J58" s="5">
        <v>4</v>
      </c>
      <c r="K58" s="5">
        <v>4</v>
      </c>
      <c r="L58" s="5">
        <v>8</v>
      </c>
      <c r="M58" s="5">
        <v>8</v>
      </c>
      <c r="N58" s="5">
        <v>16</v>
      </c>
      <c r="O58" s="5">
        <v>23</v>
      </c>
      <c r="P58" s="5">
        <v>34</v>
      </c>
      <c r="Q58" s="5">
        <v>100</v>
      </c>
      <c r="R58" s="5">
        <v>166</v>
      </c>
      <c r="S58" s="5">
        <v>225</v>
      </c>
      <c r="T58" s="5">
        <v>305</v>
      </c>
      <c r="U58" s="5">
        <v>404</v>
      </c>
      <c r="V58" s="5">
        <v>365</v>
      </c>
      <c r="W58" s="5">
        <v>383</v>
      </c>
      <c r="X58" s="5">
        <v>251</v>
      </c>
      <c r="Y58" s="5">
        <v>151</v>
      </c>
      <c r="Z58" s="5">
        <v>55</v>
      </c>
      <c r="AA58" s="5">
        <v>11</v>
      </c>
      <c r="AB58" s="5">
        <v>1</v>
      </c>
      <c r="AC58" s="5"/>
    </row>
    <row r="59" spans="1:29" s="6" customFormat="1">
      <c r="A59" s="4">
        <v>1977</v>
      </c>
      <c r="B59" s="5">
        <v>2674</v>
      </c>
      <c r="C59" s="5"/>
      <c r="D59" s="5">
        <v>2</v>
      </c>
      <c r="E59" s="5">
        <v>2</v>
      </c>
      <c r="F59" s="5">
        <v>2</v>
      </c>
      <c r="G59" s="5">
        <v>5</v>
      </c>
      <c r="H59" s="5">
        <v>11</v>
      </c>
      <c r="I59" s="5">
        <v>8</v>
      </c>
      <c r="J59" s="5">
        <v>4</v>
      </c>
      <c r="K59" s="5">
        <v>5</v>
      </c>
      <c r="L59" s="5">
        <v>7</v>
      </c>
      <c r="M59" s="5">
        <v>8</v>
      </c>
      <c r="N59" s="5">
        <v>12</v>
      </c>
      <c r="O59" s="5">
        <v>22</v>
      </c>
      <c r="P59" s="5">
        <v>41</v>
      </c>
      <c r="Q59" s="5">
        <v>81</v>
      </c>
      <c r="R59" s="5">
        <v>180</v>
      </c>
      <c r="S59" s="5">
        <v>260</v>
      </c>
      <c r="T59" s="5">
        <v>318</v>
      </c>
      <c r="U59" s="5">
        <v>417</v>
      </c>
      <c r="V59" s="5">
        <v>422</v>
      </c>
      <c r="W59" s="5">
        <v>342</v>
      </c>
      <c r="X59" s="5">
        <v>307</v>
      </c>
      <c r="Y59" s="5">
        <v>163</v>
      </c>
      <c r="Z59" s="5">
        <v>50</v>
      </c>
      <c r="AA59" s="5">
        <v>16</v>
      </c>
      <c r="AB59" s="5"/>
      <c r="AC59" s="5"/>
    </row>
    <row r="60" spans="1:29" s="6" customFormat="1">
      <c r="A60" s="4">
        <v>1978</v>
      </c>
      <c r="B60" s="5">
        <v>2677</v>
      </c>
      <c r="C60" s="5">
        <v>4</v>
      </c>
      <c r="D60" s="5">
        <v>5</v>
      </c>
      <c r="E60" s="5">
        <v>3</v>
      </c>
      <c r="F60" s="5">
        <v>2</v>
      </c>
      <c r="G60" s="5">
        <v>2</v>
      </c>
      <c r="H60" s="5">
        <v>16</v>
      </c>
      <c r="I60" s="5">
        <v>16</v>
      </c>
      <c r="J60" s="5">
        <v>5</v>
      </c>
      <c r="K60" s="5">
        <v>3</v>
      </c>
      <c r="L60" s="5">
        <v>8</v>
      </c>
      <c r="M60" s="5">
        <v>11</v>
      </c>
      <c r="N60" s="5">
        <v>12</v>
      </c>
      <c r="O60" s="5">
        <v>16</v>
      </c>
      <c r="P60" s="5">
        <v>43</v>
      </c>
      <c r="Q60" s="5">
        <v>85</v>
      </c>
      <c r="R60" s="5">
        <v>134</v>
      </c>
      <c r="S60" s="5">
        <v>259</v>
      </c>
      <c r="T60" s="5">
        <v>317</v>
      </c>
      <c r="U60" s="5">
        <v>422</v>
      </c>
      <c r="V60" s="5">
        <v>418</v>
      </c>
      <c r="W60" s="5">
        <v>382</v>
      </c>
      <c r="X60" s="5">
        <v>282</v>
      </c>
      <c r="Y60" s="5">
        <v>165</v>
      </c>
      <c r="Z60" s="5">
        <v>73</v>
      </c>
      <c r="AA60" s="5">
        <v>10</v>
      </c>
      <c r="AB60" s="5"/>
      <c r="AC60" s="5"/>
    </row>
    <row r="61" spans="1:29" s="6" customFormat="1">
      <c r="A61" s="4">
        <v>1979</v>
      </c>
      <c r="B61" s="5">
        <v>2687</v>
      </c>
      <c r="C61" s="5">
        <v>2</v>
      </c>
      <c r="D61" s="5">
        <v>3</v>
      </c>
      <c r="E61" s="5"/>
      <c r="F61" s="5"/>
      <c r="G61" s="5">
        <v>2</v>
      </c>
      <c r="H61" s="5">
        <v>7</v>
      </c>
      <c r="I61" s="5">
        <v>22</v>
      </c>
      <c r="J61" s="5">
        <v>7</v>
      </c>
      <c r="K61" s="5">
        <v>4</v>
      </c>
      <c r="L61" s="5">
        <v>6</v>
      </c>
      <c r="M61" s="5">
        <v>7</v>
      </c>
      <c r="N61" s="5">
        <v>13</v>
      </c>
      <c r="O61" s="5">
        <v>25</v>
      </c>
      <c r="P61" s="5">
        <v>31</v>
      </c>
      <c r="Q61" s="5">
        <v>78</v>
      </c>
      <c r="R61" s="5">
        <v>153</v>
      </c>
      <c r="S61" s="5">
        <v>264</v>
      </c>
      <c r="T61" s="5">
        <v>326</v>
      </c>
      <c r="U61" s="5">
        <v>381</v>
      </c>
      <c r="V61" s="5">
        <v>431</v>
      </c>
      <c r="W61" s="5">
        <v>366</v>
      </c>
      <c r="X61" s="5">
        <v>314</v>
      </c>
      <c r="Y61" s="5">
        <v>176</v>
      </c>
      <c r="Z61" s="5">
        <v>58</v>
      </c>
      <c r="AA61" s="5">
        <v>15</v>
      </c>
      <c r="AB61" s="5">
        <v>3</v>
      </c>
      <c r="AC61" s="5"/>
    </row>
    <row r="62" spans="1:29" s="6" customFormat="1">
      <c r="A62" s="4">
        <v>1980</v>
      </c>
      <c r="B62" s="5">
        <v>2781</v>
      </c>
      <c r="C62" s="5">
        <v>5</v>
      </c>
      <c r="D62" s="5">
        <v>1</v>
      </c>
      <c r="E62" s="5">
        <v>1</v>
      </c>
      <c r="F62" s="5">
        <v>1</v>
      </c>
      <c r="G62" s="5">
        <v>1</v>
      </c>
      <c r="H62" s="5">
        <v>9</v>
      </c>
      <c r="I62" s="5">
        <v>17</v>
      </c>
      <c r="J62" s="5">
        <v>5</v>
      </c>
      <c r="K62" s="5">
        <v>7</v>
      </c>
      <c r="L62" s="5">
        <v>5</v>
      </c>
      <c r="M62" s="5">
        <v>6</v>
      </c>
      <c r="N62" s="5">
        <v>17</v>
      </c>
      <c r="O62" s="5">
        <v>19</v>
      </c>
      <c r="P62" s="5">
        <v>37</v>
      </c>
      <c r="Q62" s="5">
        <v>82</v>
      </c>
      <c r="R62" s="5">
        <v>168</v>
      </c>
      <c r="S62" s="5">
        <v>249</v>
      </c>
      <c r="T62" s="5">
        <v>353</v>
      </c>
      <c r="U62" s="5">
        <v>426</v>
      </c>
      <c r="V62" s="5">
        <v>440</v>
      </c>
      <c r="W62" s="5">
        <v>389</v>
      </c>
      <c r="X62" s="5">
        <v>308</v>
      </c>
      <c r="Y62" s="5">
        <v>169</v>
      </c>
      <c r="Z62" s="5">
        <v>62</v>
      </c>
      <c r="AA62" s="5">
        <v>12</v>
      </c>
      <c r="AB62" s="5"/>
      <c r="AC62" s="5">
        <v>1</v>
      </c>
    </row>
    <row r="63" spans="1:29" s="6" customFormat="1">
      <c r="A63" s="4">
        <v>1981</v>
      </c>
      <c r="B63" s="5">
        <v>2908</v>
      </c>
      <c r="C63" s="5"/>
      <c r="D63" s="5">
        <v>1</v>
      </c>
      <c r="E63" s="5">
        <v>1</v>
      </c>
      <c r="F63" s="5">
        <v>3</v>
      </c>
      <c r="G63" s="5">
        <v>2</v>
      </c>
      <c r="H63" s="5">
        <v>7</v>
      </c>
      <c r="I63" s="5">
        <v>15</v>
      </c>
      <c r="J63" s="5">
        <v>1</v>
      </c>
      <c r="K63" s="5">
        <v>5</v>
      </c>
      <c r="L63" s="5">
        <v>5</v>
      </c>
      <c r="M63" s="5">
        <v>8</v>
      </c>
      <c r="N63" s="5">
        <v>24</v>
      </c>
      <c r="O63" s="5">
        <v>24</v>
      </c>
      <c r="P63" s="5">
        <v>40</v>
      </c>
      <c r="Q63" s="5">
        <v>87</v>
      </c>
      <c r="R63" s="5">
        <v>143</v>
      </c>
      <c r="S63" s="5">
        <v>266</v>
      </c>
      <c r="T63" s="5">
        <v>302</v>
      </c>
      <c r="U63" s="5">
        <v>439</v>
      </c>
      <c r="V63" s="5">
        <v>466</v>
      </c>
      <c r="W63" s="5">
        <v>427</v>
      </c>
      <c r="X63" s="5">
        <v>339</v>
      </c>
      <c r="Y63" s="5">
        <v>209</v>
      </c>
      <c r="Z63" s="5">
        <v>84</v>
      </c>
      <c r="AA63" s="5">
        <v>14</v>
      </c>
      <c r="AB63" s="5">
        <v>3</v>
      </c>
      <c r="AC63" s="5"/>
    </row>
    <row r="64" spans="1:29" s="6" customFormat="1">
      <c r="A64" s="4">
        <v>1982</v>
      </c>
      <c r="B64" s="5">
        <v>2984</v>
      </c>
      <c r="C64" s="5">
        <v>1</v>
      </c>
      <c r="D64" s="5"/>
      <c r="E64" s="5">
        <v>1</v>
      </c>
      <c r="F64" s="5">
        <v>2</v>
      </c>
      <c r="G64" s="5">
        <v>4</v>
      </c>
      <c r="H64" s="5">
        <v>8</v>
      </c>
      <c r="I64" s="5">
        <v>13</v>
      </c>
      <c r="J64" s="5">
        <v>3</v>
      </c>
      <c r="K64" s="5">
        <v>5</v>
      </c>
      <c r="L64" s="5">
        <v>6</v>
      </c>
      <c r="M64" s="5">
        <v>7</v>
      </c>
      <c r="N64" s="5">
        <v>14</v>
      </c>
      <c r="O64" s="5">
        <v>22</v>
      </c>
      <c r="P64" s="5">
        <v>40</v>
      </c>
      <c r="Q64" s="5">
        <v>84</v>
      </c>
      <c r="R64" s="5">
        <v>139</v>
      </c>
      <c r="S64" s="5">
        <v>236</v>
      </c>
      <c r="T64" s="5">
        <v>355</v>
      </c>
      <c r="U64" s="5">
        <v>438</v>
      </c>
      <c r="V64" s="5">
        <v>488</v>
      </c>
      <c r="W64" s="5">
        <v>447</v>
      </c>
      <c r="X64" s="5">
        <v>344</v>
      </c>
      <c r="Y64" s="5">
        <v>224</v>
      </c>
      <c r="Z64" s="5">
        <v>93</v>
      </c>
      <c r="AA64" s="5">
        <v>16</v>
      </c>
      <c r="AB64" s="5">
        <v>2</v>
      </c>
      <c r="AC64" s="5"/>
    </row>
    <row r="65" spans="1:29" s="6" customFormat="1">
      <c r="A65" s="4">
        <v>1983</v>
      </c>
      <c r="B65" s="5">
        <v>3122</v>
      </c>
      <c r="C65" s="5">
        <v>1</v>
      </c>
      <c r="D65" s="5">
        <v>4</v>
      </c>
      <c r="E65" s="5">
        <v>1</v>
      </c>
      <c r="F65" s="5">
        <v>4</v>
      </c>
      <c r="G65" s="5">
        <v>6</v>
      </c>
      <c r="H65" s="5">
        <v>16</v>
      </c>
      <c r="I65" s="5">
        <v>16</v>
      </c>
      <c r="J65" s="5">
        <v>3</v>
      </c>
      <c r="K65" s="5">
        <v>4</v>
      </c>
      <c r="L65" s="5">
        <v>6</v>
      </c>
      <c r="M65" s="5">
        <v>6</v>
      </c>
      <c r="N65" s="5">
        <v>9</v>
      </c>
      <c r="O65" s="5">
        <v>20</v>
      </c>
      <c r="P65" s="5">
        <v>49</v>
      </c>
      <c r="Q65" s="5">
        <v>78</v>
      </c>
      <c r="R65" s="5">
        <v>154</v>
      </c>
      <c r="S65" s="5">
        <v>256</v>
      </c>
      <c r="T65" s="5">
        <v>388</v>
      </c>
      <c r="U65" s="5">
        <v>416</v>
      </c>
      <c r="V65" s="5">
        <v>500</v>
      </c>
      <c r="W65" s="5">
        <v>472</v>
      </c>
      <c r="X65" s="5">
        <v>372</v>
      </c>
      <c r="Y65" s="5">
        <v>241</v>
      </c>
      <c r="Z65" s="5">
        <v>103</v>
      </c>
      <c r="AA65" s="5">
        <v>11</v>
      </c>
      <c r="AB65" s="5">
        <v>2</v>
      </c>
      <c r="AC65" s="5"/>
    </row>
    <row r="66" spans="1:29" s="6" customFormat="1">
      <c r="A66" s="4">
        <v>1984</v>
      </c>
      <c r="B66" s="5">
        <v>3105</v>
      </c>
      <c r="C66" s="5">
        <v>1</v>
      </c>
      <c r="D66" s="5">
        <v>2</v>
      </c>
      <c r="E66" s="5">
        <v>1</v>
      </c>
      <c r="F66" s="5">
        <v>2</v>
      </c>
      <c r="G66" s="5">
        <v>4</v>
      </c>
      <c r="H66" s="5">
        <v>10</v>
      </c>
      <c r="I66" s="5">
        <v>7</v>
      </c>
      <c r="J66" s="5">
        <v>5</v>
      </c>
      <c r="K66" s="5">
        <v>2</v>
      </c>
      <c r="L66" s="5">
        <v>6</v>
      </c>
      <c r="M66" s="5">
        <v>11</v>
      </c>
      <c r="N66" s="5">
        <v>13</v>
      </c>
      <c r="O66" s="5">
        <v>23</v>
      </c>
      <c r="P66" s="5">
        <v>43</v>
      </c>
      <c r="Q66" s="5">
        <v>61</v>
      </c>
      <c r="R66" s="5">
        <v>155</v>
      </c>
      <c r="S66" s="5">
        <v>246</v>
      </c>
      <c r="T66" s="5">
        <v>350</v>
      </c>
      <c r="U66" s="5">
        <v>447</v>
      </c>
      <c r="V66" s="5">
        <v>487</v>
      </c>
      <c r="W66" s="5">
        <v>524</v>
      </c>
      <c r="X66" s="5">
        <v>365</v>
      </c>
      <c r="Y66" s="5">
        <v>242</v>
      </c>
      <c r="Z66" s="5">
        <v>88</v>
      </c>
      <c r="AA66" s="5">
        <v>16</v>
      </c>
      <c r="AB66" s="5">
        <v>4</v>
      </c>
      <c r="AC66" s="5"/>
    </row>
    <row r="67" spans="1:29" s="6" customFormat="1">
      <c r="A67" s="4">
        <v>1985</v>
      </c>
      <c r="B67" s="5">
        <v>3263</v>
      </c>
      <c r="C67" s="5">
        <v>1</v>
      </c>
      <c r="D67" s="5">
        <v>1</v>
      </c>
      <c r="E67" s="5"/>
      <c r="F67" s="5">
        <v>1</v>
      </c>
      <c r="G67" s="5">
        <v>2</v>
      </c>
      <c r="H67" s="5">
        <v>5</v>
      </c>
      <c r="I67" s="5">
        <v>15</v>
      </c>
      <c r="J67" s="5">
        <v>3</v>
      </c>
      <c r="K67" s="5">
        <v>3</v>
      </c>
      <c r="L67" s="5">
        <v>2</v>
      </c>
      <c r="M67" s="5">
        <v>4</v>
      </c>
      <c r="N67" s="5">
        <v>14</v>
      </c>
      <c r="O67" s="5">
        <v>39</v>
      </c>
      <c r="P67" s="5">
        <v>58</v>
      </c>
      <c r="Q67" s="5">
        <v>78</v>
      </c>
      <c r="R67" s="5">
        <v>156</v>
      </c>
      <c r="S67" s="5">
        <v>242</v>
      </c>
      <c r="T67" s="5">
        <v>392</v>
      </c>
      <c r="U67" s="5">
        <v>440</v>
      </c>
      <c r="V67" s="5">
        <v>562</v>
      </c>
      <c r="W67" s="5">
        <v>466</v>
      </c>
      <c r="X67" s="5">
        <v>411</v>
      </c>
      <c r="Y67" s="5">
        <v>245</v>
      </c>
      <c r="Z67" s="5">
        <v>102</v>
      </c>
      <c r="AA67" s="5">
        <v>20</v>
      </c>
      <c r="AB67" s="5">
        <v>6</v>
      </c>
      <c r="AC67" s="5"/>
    </row>
    <row r="68" spans="1:29" s="6" customFormat="1">
      <c r="A68" s="4">
        <v>1986</v>
      </c>
      <c r="B68" s="5">
        <v>3461</v>
      </c>
      <c r="C68" s="5">
        <v>2</v>
      </c>
      <c r="D68" s="5"/>
      <c r="E68" s="5">
        <v>2</v>
      </c>
      <c r="F68" s="5">
        <v>3</v>
      </c>
      <c r="G68" s="5"/>
      <c r="H68" s="5">
        <v>7</v>
      </c>
      <c r="I68" s="5">
        <v>20</v>
      </c>
      <c r="J68" s="5">
        <v>1</v>
      </c>
      <c r="K68" s="5">
        <v>4</v>
      </c>
      <c r="L68" s="5">
        <v>4</v>
      </c>
      <c r="M68" s="5">
        <v>11</v>
      </c>
      <c r="N68" s="5">
        <v>12</v>
      </c>
      <c r="O68" s="5">
        <v>31</v>
      </c>
      <c r="P68" s="5">
        <v>51</v>
      </c>
      <c r="Q68" s="5">
        <v>97</v>
      </c>
      <c r="R68" s="5">
        <v>141</v>
      </c>
      <c r="S68" s="5">
        <v>262</v>
      </c>
      <c r="T68" s="5">
        <v>422</v>
      </c>
      <c r="U68" s="5">
        <v>434</v>
      </c>
      <c r="V68" s="5">
        <v>570</v>
      </c>
      <c r="W68" s="5">
        <v>566</v>
      </c>
      <c r="X68" s="5">
        <v>451</v>
      </c>
      <c r="Y68" s="5">
        <v>241</v>
      </c>
      <c r="Z68" s="5">
        <v>109</v>
      </c>
      <c r="AA68" s="5">
        <v>23</v>
      </c>
      <c r="AB68" s="5">
        <v>3</v>
      </c>
      <c r="AC68" s="5">
        <v>1</v>
      </c>
    </row>
    <row r="69" spans="1:29" s="6" customFormat="1">
      <c r="A69" s="4">
        <v>1987</v>
      </c>
      <c r="B69" s="5">
        <v>3513</v>
      </c>
      <c r="C69" s="5">
        <v>2</v>
      </c>
      <c r="D69" s="5">
        <v>1</v>
      </c>
      <c r="E69" s="5">
        <v>1</v>
      </c>
      <c r="F69" s="5">
        <v>1</v>
      </c>
      <c r="G69" s="5">
        <v>4</v>
      </c>
      <c r="H69" s="5">
        <v>9</v>
      </c>
      <c r="I69" s="5">
        <v>8</v>
      </c>
      <c r="J69" s="5">
        <v>2</v>
      </c>
      <c r="K69" s="5">
        <v>5</v>
      </c>
      <c r="L69" s="5">
        <v>6</v>
      </c>
      <c r="M69" s="5">
        <v>6</v>
      </c>
      <c r="N69" s="5">
        <v>12</v>
      </c>
      <c r="O69" s="5">
        <v>20</v>
      </c>
      <c r="P69" s="5">
        <v>54</v>
      </c>
      <c r="Q69" s="5">
        <v>101</v>
      </c>
      <c r="R69" s="5">
        <v>134</v>
      </c>
      <c r="S69" s="5">
        <v>245</v>
      </c>
      <c r="T69" s="5">
        <v>400</v>
      </c>
      <c r="U69" s="5">
        <v>514</v>
      </c>
      <c r="V69" s="5">
        <v>581</v>
      </c>
      <c r="W69" s="5">
        <v>557</v>
      </c>
      <c r="X69" s="5">
        <v>437</v>
      </c>
      <c r="Y69" s="5">
        <v>285</v>
      </c>
      <c r="Z69" s="5">
        <v>101</v>
      </c>
      <c r="AA69" s="5">
        <v>36</v>
      </c>
      <c r="AB69" s="5"/>
      <c r="AC69" s="5"/>
    </row>
    <row r="70" spans="1:29" s="6" customFormat="1">
      <c r="A70" s="4">
        <v>1988</v>
      </c>
      <c r="B70" s="5">
        <v>3460</v>
      </c>
      <c r="C70" s="5">
        <v>2</v>
      </c>
      <c r="D70" s="5">
        <v>1</v>
      </c>
      <c r="E70" s="5">
        <v>2</v>
      </c>
      <c r="F70" s="5"/>
      <c r="G70" s="5">
        <v>6</v>
      </c>
      <c r="H70" s="5">
        <v>11</v>
      </c>
      <c r="I70" s="5">
        <v>13</v>
      </c>
      <c r="J70" s="5">
        <v>4</v>
      </c>
      <c r="K70" s="5">
        <v>4</v>
      </c>
      <c r="L70" s="5">
        <v>6</v>
      </c>
      <c r="M70" s="5">
        <v>6</v>
      </c>
      <c r="N70" s="5">
        <v>9</v>
      </c>
      <c r="O70" s="5">
        <v>22</v>
      </c>
      <c r="P70" s="5">
        <v>59</v>
      </c>
      <c r="Q70" s="5">
        <v>102</v>
      </c>
      <c r="R70" s="5">
        <v>135</v>
      </c>
      <c r="S70" s="5">
        <v>236</v>
      </c>
      <c r="T70" s="5">
        <v>391</v>
      </c>
      <c r="U70" s="5">
        <v>482</v>
      </c>
      <c r="V70" s="5">
        <v>561</v>
      </c>
      <c r="W70" s="5">
        <v>495</v>
      </c>
      <c r="X70" s="5">
        <v>482</v>
      </c>
      <c r="Y70" s="5">
        <v>293</v>
      </c>
      <c r="Z70" s="5">
        <v>114</v>
      </c>
      <c r="AA70" s="5">
        <v>28</v>
      </c>
      <c r="AB70" s="5">
        <v>7</v>
      </c>
      <c r="AC70" s="5"/>
    </row>
    <row r="71" spans="1:29" s="6" customFormat="1">
      <c r="A71" s="4">
        <v>1989</v>
      </c>
      <c r="B71" s="5">
        <v>3572</v>
      </c>
      <c r="C71" s="5">
        <v>1</v>
      </c>
      <c r="D71" s="5">
        <v>4</v>
      </c>
      <c r="E71" s="5">
        <v>1</v>
      </c>
      <c r="F71" s="5">
        <v>1</v>
      </c>
      <c r="G71" s="5">
        <v>4</v>
      </c>
      <c r="H71" s="5">
        <v>11</v>
      </c>
      <c r="I71" s="5">
        <v>9</v>
      </c>
      <c r="J71" s="5">
        <v>3</v>
      </c>
      <c r="K71" s="5">
        <v>5</v>
      </c>
      <c r="L71" s="5">
        <v>2</v>
      </c>
      <c r="M71" s="5">
        <v>6</v>
      </c>
      <c r="N71" s="5">
        <v>14</v>
      </c>
      <c r="O71" s="5">
        <v>30</v>
      </c>
      <c r="P71" s="5">
        <v>46</v>
      </c>
      <c r="Q71" s="5">
        <v>97</v>
      </c>
      <c r="R71" s="5">
        <v>151</v>
      </c>
      <c r="S71" s="5">
        <v>241</v>
      </c>
      <c r="T71" s="5">
        <v>370</v>
      </c>
      <c r="U71" s="5">
        <v>525</v>
      </c>
      <c r="V71" s="5">
        <v>551</v>
      </c>
      <c r="W71" s="5">
        <v>574</v>
      </c>
      <c r="X71" s="5">
        <v>489</v>
      </c>
      <c r="Y71" s="5">
        <v>289</v>
      </c>
      <c r="Z71" s="5">
        <v>136</v>
      </c>
      <c r="AA71" s="5">
        <v>21</v>
      </c>
      <c r="AB71" s="5">
        <v>2</v>
      </c>
      <c r="AC71" s="5"/>
    </row>
    <row r="72" spans="1:29" s="6" customFormat="1">
      <c r="A72" s="4">
        <v>1990</v>
      </c>
      <c r="B72" s="5">
        <v>3620</v>
      </c>
      <c r="C72" s="5"/>
      <c r="D72" s="5">
        <v>2</v>
      </c>
      <c r="E72" s="5">
        <v>1</v>
      </c>
      <c r="F72" s="5">
        <v>2</v>
      </c>
      <c r="G72" s="5">
        <v>5</v>
      </c>
      <c r="H72" s="5">
        <v>10</v>
      </c>
      <c r="I72" s="5">
        <v>10</v>
      </c>
      <c r="J72" s="5">
        <v>4</v>
      </c>
      <c r="K72" s="5">
        <v>3</v>
      </c>
      <c r="L72" s="5">
        <v>6</v>
      </c>
      <c r="M72" s="5">
        <v>6</v>
      </c>
      <c r="N72" s="5">
        <v>13</v>
      </c>
      <c r="O72" s="5">
        <v>23</v>
      </c>
      <c r="P72" s="5">
        <v>50</v>
      </c>
      <c r="Q72" s="5">
        <v>95</v>
      </c>
      <c r="R72" s="5">
        <v>153</v>
      </c>
      <c r="S72" s="5">
        <v>228</v>
      </c>
      <c r="T72" s="5">
        <v>337</v>
      </c>
      <c r="U72" s="5">
        <v>533</v>
      </c>
      <c r="V72" s="5">
        <v>586</v>
      </c>
      <c r="W72" s="5">
        <v>579</v>
      </c>
      <c r="X72" s="5">
        <v>480</v>
      </c>
      <c r="Y72" s="5">
        <v>308</v>
      </c>
      <c r="Z72" s="5">
        <v>159</v>
      </c>
      <c r="AA72" s="5">
        <v>34</v>
      </c>
      <c r="AB72" s="5">
        <v>3</v>
      </c>
      <c r="AC72" s="5"/>
    </row>
    <row r="73" spans="1:29" s="6" customFormat="1">
      <c r="A73" s="4">
        <v>1991</v>
      </c>
      <c r="B73" s="5">
        <v>3875</v>
      </c>
      <c r="C73" s="5"/>
      <c r="D73" s="5">
        <v>1</v>
      </c>
      <c r="E73" s="5"/>
      <c r="F73" s="5">
        <v>1</v>
      </c>
      <c r="G73" s="5">
        <v>1</v>
      </c>
      <c r="H73" s="5">
        <v>3</v>
      </c>
      <c r="I73" s="5">
        <v>15</v>
      </c>
      <c r="J73" s="5">
        <v>4</v>
      </c>
      <c r="K73" s="5">
        <v>4</v>
      </c>
      <c r="L73" s="5">
        <v>1</v>
      </c>
      <c r="M73" s="5">
        <v>11</v>
      </c>
      <c r="N73" s="5">
        <v>10</v>
      </c>
      <c r="O73" s="5">
        <v>30</v>
      </c>
      <c r="P73" s="5">
        <v>60</v>
      </c>
      <c r="Q73" s="5">
        <v>94</v>
      </c>
      <c r="R73" s="5">
        <v>163</v>
      </c>
      <c r="S73" s="5">
        <v>291</v>
      </c>
      <c r="T73" s="5">
        <v>403</v>
      </c>
      <c r="U73" s="5">
        <v>530</v>
      </c>
      <c r="V73" s="5">
        <v>579</v>
      </c>
      <c r="W73" s="5">
        <v>619</v>
      </c>
      <c r="X73" s="5">
        <v>529</v>
      </c>
      <c r="Y73" s="5">
        <v>345</v>
      </c>
      <c r="Z73" s="5">
        <v>145</v>
      </c>
      <c r="AA73" s="5">
        <v>37</v>
      </c>
      <c r="AB73" s="5">
        <v>2</v>
      </c>
      <c r="AC73" s="5"/>
    </row>
    <row r="74" spans="1:29">
      <c r="A74" s="1">
        <f t="shared" ref="A74:A79" si="0">A73+1</f>
        <v>1992</v>
      </c>
      <c r="B74" s="1">
        <f t="shared" ref="B74:B79" si="1">SUM(H74:AC74)</f>
        <v>3922</v>
      </c>
      <c r="C74" s="1">
        <v>0</v>
      </c>
      <c r="D74" s="1">
        <v>0</v>
      </c>
      <c r="E74" s="1">
        <v>1</v>
      </c>
      <c r="F74" s="1">
        <v>1</v>
      </c>
      <c r="G74" s="1">
        <v>1</v>
      </c>
      <c r="H74" s="1">
        <v>3</v>
      </c>
      <c r="I74" s="1">
        <v>11</v>
      </c>
      <c r="J74" s="1">
        <v>2</v>
      </c>
      <c r="K74" s="1">
        <v>1</v>
      </c>
      <c r="L74" s="1">
        <v>4</v>
      </c>
      <c r="M74" s="1">
        <v>4</v>
      </c>
      <c r="N74" s="1">
        <v>9</v>
      </c>
      <c r="O74" s="1">
        <v>26</v>
      </c>
      <c r="P74" s="1">
        <v>51</v>
      </c>
      <c r="Q74" s="1">
        <v>113</v>
      </c>
      <c r="R74" s="1">
        <v>172</v>
      </c>
      <c r="S74" s="1">
        <v>231</v>
      </c>
      <c r="T74" s="1">
        <v>384</v>
      </c>
      <c r="U74" s="1">
        <v>497</v>
      </c>
      <c r="V74" s="1">
        <v>628</v>
      </c>
      <c r="W74" s="1">
        <v>652</v>
      </c>
      <c r="X74" s="1">
        <v>564</v>
      </c>
      <c r="Y74" s="1">
        <v>362</v>
      </c>
      <c r="Z74" s="1">
        <v>155</v>
      </c>
      <c r="AA74" s="1">
        <v>51</v>
      </c>
      <c r="AB74" s="1">
        <v>2</v>
      </c>
      <c r="AC74" s="1">
        <v>0</v>
      </c>
    </row>
    <row r="75" spans="1:29">
      <c r="A75" s="1">
        <f t="shared" si="0"/>
        <v>1993</v>
      </c>
      <c r="B75" s="1">
        <f t="shared" si="1"/>
        <v>3751</v>
      </c>
      <c r="C75" s="1">
        <v>2</v>
      </c>
      <c r="D75" s="1">
        <v>0</v>
      </c>
      <c r="E75" s="1">
        <v>1</v>
      </c>
      <c r="F75" s="1">
        <v>1</v>
      </c>
      <c r="G75" s="1">
        <v>1</v>
      </c>
      <c r="H75" s="1">
        <v>5</v>
      </c>
      <c r="I75" s="1">
        <v>8</v>
      </c>
      <c r="J75" s="1">
        <v>2</v>
      </c>
      <c r="K75" s="1">
        <v>4</v>
      </c>
      <c r="L75" s="1">
        <v>3</v>
      </c>
      <c r="M75" s="1">
        <v>6</v>
      </c>
      <c r="N75" s="1">
        <v>10</v>
      </c>
      <c r="O75" s="1">
        <v>26</v>
      </c>
      <c r="P75" s="1">
        <v>55</v>
      </c>
      <c r="Q75" s="1">
        <v>100</v>
      </c>
      <c r="R75" s="1">
        <v>175</v>
      </c>
      <c r="S75" s="1">
        <v>226</v>
      </c>
      <c r="T75" s="1">
        <v>353</v>
      </c>
      <c r="U75" s="1">
        <v>494</v>
      </c>
      <c r="V75" s="1">
        <v>592</v>
      </c>
      <c r="W75" s="1">
        <v>610</v>
      </c>
      <c r="X75" s="1">
        <v>546</v>
      </c>
      <c r="Y75" s="1">
        <v>344</v>
      </c>
      <c r="Z75" s="1">
        <v>155</v>
      </c>
      <c r="AA75" s="1">
        <v>31</v>
      </c>
      <c r="AB75" s="1">
        <v>6</v>
      </c>
      <c r="AC75" s="1">
        <v>0</v>
      </c>
    </row>
    <row r="76" spans="1:29">
      <c r="A76" s="1">
        <f t="shared" si="0"/>
        <v>1994</v>
      </c>
      <c r="B76" s="1">
        <f t="shared" si="1"/>
        <v>4011</v>
      </c>
      <c r="C76" s="1">
        <v>1</v>
      </c>
      <c r="D76" s="1">
        <v>3</v>
      </c>
      <c r="E76" s="1">
        <v>2</v>
      </c>
      <c r="F76" s="1">
        <v>0</v>
      </c>
      <c r="G76" s="1">
        <v>1</v>
      </c>
      <c r="H76" s="1">
        <v>7</v>
      </c>
      <c r="I76" s="1">
        <v>8</v>
      </c>
      <c r="J76" s="1">
        <v>5</v>
      </c>
      <c r="K76" s="1">
        <v>2</v>
      </c>
      <c r="L76" s="1">
        <v>2</v>
      </c>
      <c r="M76" s="1">
        <v>1</v>
      </c>
      <c r="N76" s="1">
        <v>15</v>
      </c>
      <c r="O76" s="1">
        <v>20</v>
      </c>
      <c r="P76" s="1">
        <v>69</v>
      </c>
      <c r="Q76" s="1">
        <v>118</v>
      </c>
      <c r="R76" s="1">
        <v>165</v>
      </c>
      <c r="S76" s="1">
        <v>225</v>
      </c>
      <c r="T76" s="1">
        <v>379</v>
      </c>
      <c r="U76" s="1">
        <v>538</v>
      </c>
      <c r="V76" s="1">
        <v>653</v>
      </c>
      <c r="W76" s="1">
        <v>636</v>
      </c>
      <c r="X76" s="1">
        <v>591</v>
      </c>
      <c r="Y76" s="1">
        <v>381</v>
      </c>
      <c r="Z76" s="1">
        <v>161</v>
      </c>
      <c r="AA76" s="1">
        <v>33</v>
      </c>
      <c r="AB76" s="1">
        <v>2</v>
      </c>
      <c r="AC76" s="1">
        <v>0</v>
      </c>
    </row>
    <row r="77" spans="1:29">
      <c r="A77" s="1">
        <f t="shared" si="0"/>
        <v>1995</v>
      </c>
      <c r="B77" s="1">
        <f t="shared" si="1"/>
        <v>4137</v>
      </c>
      <c r="C77" s="1">
        <v>2</v>
      </c>
      <c r="D77" s="1">
        <v>0</v>
      </c>
      <c r="E77" s="1">
        <v>3</v>
      </c>
      <c r="F77" s="1">
        <v>0</v>
      </c>
      <c r="G77" s="1">
        <v>9</v>
      </c>
      <c r="H77" s="1">
        <v>14</v>
      </c>
      <c r="I77" s="1">
        <v>8</v>
      </c>
      <c r="J77" s="1">
        <v>7</v>
      </c>
      <c r="K77" s="1">
        <v>4</v>
      </c>
      <c r="L77" s="1">
        <v>5</v>
      </c>
      <c r="M77" s="1">
        <v>3</v>
      </c>
      <c r="N77" s="1">
        <v>16</v>
      </c>
      <c r="O77" s="1">
        <v>33</v>
      </c>
      <c r="P77" s="1">
        <v>61</v>
      </c>
      <c r="Q77" s="1">
        <v>115</v>
      </c>
      <c r="R77" s="1">
        <v>183</v>
      </c>
      <c r="S77" s="1">
        <v>276</v>
      </c>
      <c r="T77" s="1">
        <v>362</v>
      </c>
      <c r="U77" s="1">
        <v>503</v>
      </c>
      <c r="V77" s="1">
        <v>652</v>
      </c>
      <c r="W77" s="1">
        <v>636</v>
      </c>
      <c r="X77" s="1">
        <v>604</v>
      </c>
      <c r="Y77" s="1">
        <v>440</v>
      </c>
      <c r="Z77" s="1">
        <v>173</v>
      </c>
      <c r="AA77" s="1">
        <v>36</v>
      </c>
      <c r="AB77" s="1">
        <v>6</v>
      </c>
      <c r="AC77" s="1">
        <v>0</v>
      </c>
    </row>
    <row r="78" spans="1:29">
      <c r="A78" s="1">
        <f t="shared" si="0"/>
        <v>1996</v>
      </c>
      <c r="B78" s="1">
        <f t="shared" si="1"/>
        <v>4033</v>
      </c>
      <c r="C78" s="1">
        <v>3</v>
      </c>
      <c r="D78" s="1">
        <v>1</v>
      </c>
      <c r="E78" s="1">
        <v>1</v>
      </c>
      <c r="F78" s="1">
        <v>0</v>
      </c>
      <c r="G78" s="1">
        <v>3</v>
      </c>
      <c r="H78" s="1">
        <v>8</v>
      </c>
      <c r="I78" s="1">
        <v>6</v>
      </c>
      <c r="J78" s="1">
        <v>1</v>
      </c>
      <c r="K78" s="1">
        <v>6</v>
      </c>
      <c r="L78" s="1">
        <v>4</v>
      </c>
      <c r="M78" s="1">
        <v>6</v>
      </c>
      <c r="N78" s="1">
        <v>15</v>
      </c>
      <c r="O78" s="1">
        <v>20</v>
      </c>
      <c r="P78" s="1">
        <v>53</v>
      </c>
      <c r="Q78" s="1">
        <v>128</v>
      </c>
      <c r="R78" s="1">
        <v>170</v>
      </c>
      <c r="S78" s="1">
        <v>257</v>
      </c>
      <c r="T78" s="1">
        <v>349</v>
      </c>
      <c r="U78" s="1">
        <v>499</v>
      </c>
      <c r="V78" s="1">
        <v>627</v>
      </c>
      <c r="W78" s="1">
        <v>639</v>
      </c>
      <c r="X78" s="1">
        <v>608</v>
      </c>
      <c r="Y78" s="1">
        <v>408</v>
      </c>
      <c r="Z78" s="1">
        <v>168</v>
      </c>
      <c r="AA78" s="1">
        <v>55</v>
      </c>
      <c r="AB78" s="1">
        <v>6</v>
      </c>
      <c r="AC78" s="1">
        <v>0</v>
      </c>
    </row>
    <row r="79" spans="1:29">
      <c r="A79" s="1">
        <f t="shared" si="0"/>
        <v>1997</v>
      </c>
      <c r="B79" s="1">
        <f t="shared" si="1"/>
        <v>4142</v>
      </c>
      <c r="C79" s="1">
        <v>3</v>
      </c>
      <c r="D79" s="1">
        <v>0</v>
      </c>
      <c r="E79" s="1">
        <v>3</v>
      </c>
      <c r="F79" s="1">
        <v>2</v>
      </c>
      <c r="G79" s="1">
        <v>2</v>
      </c>
      <c r="H79" s="1">
        <v>10</v>
      </c>
      <c r="I79" s="1">
        <v>9</v>
      </c>
      <c r="J79" s="1">
        <v>2</v>
      </c>
      <c r="K79" s="1">
        <v>5</v>
      </c>
      <c r="L79" s="1">
        <v>1</v>
      </c>
      <c r="M79" s="1">
        <v>5</v>
      </c>
      <c r="N79" s="1">
        <v>10</v>
      </c>
      <c r="O79" s="1">
        <v>22</v>
      </c>
      <c r="P79" s="1">
        <v>78</v>
      </c>
      <c r="Q79" s="1">
        <v>130</v>
      </c>
      <c r="R79" s="1">
        <v>212</v>
      </c>
      <c r="S79" s="1">
        <v>261</v>
      </c>
      <c r="T79" s="1">
        <v>356</v>
      </c>
      <c r="U79" s="1">
        <v>501</v>
      </c>
      <c r="V79" s="1">
        <v>578</v>
      </c>
      <c r="W79" s="1">
        <v>652</v>
      </c>
      <c r="X79" s="1">
        <v>607</v>
      </c>
      <c r="Y79" s="1">
        <v>454</v>
      </c>
      <c r="Z79" s="1">
        <v>193</v>
      </c>
      <c r="AA79" s="1">
        <v>50</v>
      </c>
      <c r="AB79" s="1">
        <v>6</v>
      </c>
      <c r="AC79" s="1">
        <v>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0.7109375" defaultRowHeight="12.75"/>
  <cols>
    <col min="1" max="16384" width="10.7109375" style="60"/>
  </cols>
  <sheetData/>
  <sheetProtection selectLockedCells="1" selectUnlockedCells="1"/>
  <pageMargins left="0.5" right="0.5" top="0.5" bottom="0.5" header="0.51180555555555551" footer="0.5"/>
  <pageSetup firstPageNumber="0" orientation="portrait" horizontalDpi="300" verticalDpi="300"/>
  <headerFooter alignWithMargins="0">
    <oddFooter>&amp;R&amp;"Palatino,Regular"&amp;12&amp;F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 A1 A1 A1 A1"/>
    </sheetView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workbookViewId="0"/>
  </sheetViews>
  <sheetFormatPr defaultRowHeight="12.75"/>
  <cols>
    <col min="1" max="1" width="14.42578125" style="18" customWidth="1"/>
    <col min="2" max="24" width="9.140625" style="18"/>
    <col min="25" max="25" width="7" style="18" customWidth="1"/>
    <col min="26" max="16384" width="9.140625" style="18"/>
  </cols>
  <sheetData>
    <row r="1" spans="1:29" ht="47.25">
      <c r="A1" s="2" t="s">
        <v>30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</row>
    <row r="2" spans="1:29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>
      <c r="A3" s="4">
        <v>1900</v>
      </c>
      <c r="B3" s="5"/>
      <c r="C3" s="12">
        <v>0.76777838835580736</v>
      </c>
      <c r="D3" s="12">
        <v>0.93702228590698766</v>
      </c>
      <c r="E3" s="12">
        <v>0.97081532797027381</v>
      </c>
      <c r="F3" s="12">
        <v>0.98118541418289817</v>
      </c>
      <c r="G3" s="12">
        <v>0.98554305679352217</v>
      </c>
      <c r="H3" s="12"/>
      <c r="I3" s="12">
        <v>0.99210763571544991</v>
      </c>
      <c r="J3" s="12">
        <v>0.99491772898298425</v>
      </c>
      <c r="K3" s="12">
        <v>0.99182134036864411</v>
      </c>
      <c r="L3" s="12">
        <v>0.988447962237605</v>
      </c>
      <c r="M3" s="12">
        <v>0.9866349294215333</v>
      </c>
      <c r="N3" s="12">
        <v>0.98591648538609555</v>
      </c>
      <c r="O3" s="12">
        <v>0.98437195181862069</v>
      </c>
      <c r="P3" s="12">
        <v>0.98278978442297449</v>
      </c>
      <c r="Q3" s="12">
        <v>0.97989768715325309</v>
      </c>
      <c r="R3" s="12">
        <v>0.97443134492458394</v>
      </c>
      <c r="S3" s="12">
        <v>0.96604136945111485</v>
      </c>
      <c r="T3" s="12">
        <v>0.9540153176343471</v>
      </c>
      <c r="U3" s="12">
        <v>0.93365680428424935</v>
      </c>
      <c r="V3" s="12">
        <v>0.90203120279067217</v>
      </c>
      <c r="W3" s="12">
        <v>0.8592696441685026</v>
      </c>
      <c r="X3" s="12">
        <v>0.78521096128751633</v>
      </c>
      <c r="Y3" s="12">
        <v>0.69461727267538098</v>
      </c>
      <c r="Z3" s="12">
        <v>0.57128056361375879</v>
      </c>
      <c r="AA3" s="12">
        <v>0.23879040667361839</v>
      </c>
      <c r="AB3" s="12">
        <v>1</v>
      </c>
      <c r="AC3" s="5"/>
    </row>
    <row r="4" spans="1:29">
      <c r="A4" s="4">
        <v>1901</v>
      </c>
      <c r="B4" s="5"/>
      <c r="C4" s="12">
        <v>0.80038472366882696</v>
      </c>
      <c r="D4" s="12">
        <v>0.9476411491106721</v>
      </c>
      <c r="E4" s="12">
        <v>0.97666632524240093</v>
      </c>
      <c r="F4" s="12">
        <v>0.98425334832309264</v>
      </c>
      <c r="G4" s="12">
        <v>0.98784694155844954</v>
      </c>
      <c r="H4" s="12"/>
      <c r="I4" s="12">
        <v>0.99310131057742557</v>
      </c>
      <c r="J4" s="12">
        <v>0.99554948052400283</v>
      </c>
      <c r="K4" s="12">
        <v>0.99234411468464123</v>
      </c>
      <c r="L4" s="12">
        <v>0.98910172272730845</v>
      </c>
      <c r="M4" s="12">
        <v>0.98737607180004883</v>
      </c>
      <c r="N4" s="12">
        <v>0.98626644184500334</v>
      </c>
      <c r="O4" s="12">
        <v>0.98504251189013226</v>
      </c>
      <c r="P4" s="12">
        <v>0.98274770599048922</v>
      </c>
      <c r="Q4" s="12">
        <v>0.98077175614829093</v>
      </c>
      <c r="R4" s="12">
        <v>0.97452120814367904</v>
      </c>
      <c r="S4" s="12">
        <v>0.96709174971149026</v>
      </c>
      <c r="T4" s="12">
        <v>0.95372706424006859</v>
      </c>
      <c r="U4" s="12">
        <v>0.93502100417947653</v>
      </c>
      <c r="V4" s="12">
        <v>0.90373439976178394</v>
      </c>
      <c r="W4" s="12">
        <v>0.85883516459630704</v>
      </c>
      <c r="X4" s="12">
        <v>0.78616561144368557</v>
      </c>
      <c r="Y4" s="12">
        <v>0.70052264131032449</v>
      </c>
      <c r="Z4" s="12">
        <v>0.56350249802787267</v>
      </c>
      <c r="AA4" s="12">
        <v>0.26192434210526316</v>
      </c>
      <c r="AB4" s="12">
        <v>1</v>
      </c>
      <c r="AC4" s="5"/>
    </row>
    <row r="5" spans="1:29">
      <c r="A5" s="4">
        <v>1902</v>
      </c>
      <c r="B5" s="5"/>
      <c r="C5" s="12">
        <v>0.80127368357811146</v>
      </c>
      <c r="D5" s="12">
        <v>0.94738651952713482</v>
      </c>
      <c r="E5" s="12">
        <v>0.97531419239522565</v>
      </c>
      <c r="F5" s="12">
        <v>0.9847578868579302</v>
      </c>
      <c r="G5" s="12">
        <v>0.98857813587886989</v>
      </c>
      <c r="H5" s="12"/>
      <c r="I5" s="12">
        <v>0.9933593045733583</v>
      </c>
      <c r="J5" s="12">
        <v>0.99566318451762315</v>
      </c>
      <c r="K5" s="12">
        <v>0.99268334751560938</v>
      </c>
      <c r="L5" s="12">
        <v>0.98962681528233243</v>
      </c>
      <c r="M5" s="12">
        <v>0.98796208179092482</v>
      </c>
      <c r="N5" s="12">
        <v>0.98685337842111087</v>
      </c>
      <c r="O5" s="12">
        <v>0.98588484161346535</v>
      </c>
      <c r="P5" s="12">
        <v>0.98398524216191485</v>
      </c>
      <c r="Q5" s="12">
        <v>0.98165666497813719</v>
      </c>
      <c r="R5" s="12">
        <v>0.97627499120587002</v>
      </c>
      <c r="S5" s="12">
        <v>0.96900315705942464</v>
      </c>
      <c r="T5" s="12">
        <v>0.9570638515926102</v>
      </c>
      <c r="U5" s="12">
        <v>0.93921627248266404</v>
      </c>
      <c r="V5" s="12">
        <v>0.9109828650370998</v>
      </c>
      <c r="W5" s="12">
        <v>0.87177117851984032</v>
      </c>
      <c r="X5" s="12">
        <v>0.80435517317633898</v>
      </c>
      <c r="Y5" s="12">
        <v>0.73634967334400558</v>
      </c>
      <c r="Z5" s="12">
        <v>0.62029317634043224</v>
      </c>
      <c r="AA5" s="12">
        <v>0.3006284208392459</v>
      </c>
      <c r="AB5" s="12">
        <v>1</v>
      </c>
      <c r="AC5" s="5"/>
    </row>
    <row r="6" spans="1:29">
      <c r="A6" s="4">
        <v>1903</v>
      </c>
      <c r="B6" s="5"/>
      <c r="C6" s="12">
        <v>0.80800269646040268</v>
      </c>
      <c r="D6" s="12">
        <v>0.94988242474286022</v>
      </c>
      <c r="E6" s="12">
        <v>0.97674104124408379</v>
      </c>
      <c r="F6" s="12">
        <v>0.98522800026327284</v>
      </c>
      <c r="G6" s="12">
        <v>0.98899519527066238</v>
      </c>
      <c r="H6" s="12"/>
      <c r="I6" s="12">
        <v>0.99321593495941463</v>
      </c>
      <c r="J6" s="12">
        <v>0.99556658402459219</v>
      </c>
      <c r="K6" s="12">
        <v>0.99242400367691685</v>
      </c>
      <c r="L6" s="12">
        <v>0.98942181373195448</v>
      </c>
      <c r="M6" s="12">
        <v>0.98771909837001148</v>
      </c>
      <c r="N6" s="12">
        <v>0.98678863786451387</v>
      </c>
      <c r="O6" s="12">
        <v>0.98529732337692377</v>
      </c>
      <c r="P6" s="12">
        <v>0.98366795572915233</v>
      </c>
      <c r="Q6" s="12">
        <v>0.98138035475363872</v>
      </c>
      <c r="R6" s="12">
        <v>0.97567374749516578</v>
      </c>
      <c r="S6" s="12">
        <v>0.96737032560894642</v>
      </c>
      <c r="T6" s="12">
        <v>0.95502866332570924</v>
      </c>
      <c r="U6" s="12">
        <v>0.93582470019575514</v>
      </c>
      <c r="V6" s="12">
        <v>0.9072525019398483</v>
      </c>
      <c r="W6" s="12">
        <v>0.86455639675566776</v>
      </c>
      <c r="X6" s="12">
        <v>0.79532086026166049</v>
      </c>
      <c r="Y6" s="12">
        <v>0.71632738023092202</v>
      </c>
      <c r="Z6" s="12">
        <v>0.60441724424194443</v>
      </c>
      <c r="AA6" s="12">
        <v>0.27329068372650933</v>
      </c>
      <c r="AB6" s="12">
        <v>1</v>
      </c>
      <c r="AC6" s="5"/>
    </row>
    <row r="7" spans="1:29">
      <c r="A7" s="4">
        <v>1904</v>
      </c>
      <c r="B7" s="5"/>
      <c r="C7" s="12">
        <v>0.79985024639589164</v>
      </c>
      <c r="D7" s="12">
        <v>0.9501395164608204</v>
      </c>
      <c r="E7" s="12">
        <v>0.97829979712055004</v>
      </c>
      <c r="F7" s="12">
        <v>0.98565579809663473</v>
      </c>
      <c r="G7" s="12">
        <v>0.98975818325637432</v>
      </c>
      <c r="H7" s="12"/>
      <c r="I7" s="12">
        <v>0.99330521371215841</v>
      </c>
      <c r="J7" s="12">
        <v>0.99519106949094582</v>
      </c>
      <c r="K7" s="12">
        <v>0.99187865549664211</v>
      </c>
      <c r="L7" s="12">
        <v>0.98894176032246661</v>
      </c>
      <c r="M7" s="12">
        <v>0.98734831916799837</v>
      </c>
      <c r="N7" s="12">
        <v>0.98645424351022437</v>
      </c>
      <c r="O7" s="12">
        <v>0.98526694262618209</v>
      </c>
      <c r="P7" s="12">
        <v>0.98365611921049745</v>
      </c>
      <c r="Q7" s="12">
        <v>0.98068677497270773</v>
      </c>
      <c r="R7" s="12">
        <v>0.974816751957296</v>
      </c>
      <c r="S7" s="12">
        <v>0.96695047957292735</v>
      </c>
      <c r="T7" s="12">
        <v>0.95299995194336429</v>
      </c>
      <c r="U7" s="12">
        <v>0.93458986999001536</v>
      </c>
      <c r="V7" s="12">
        <v>0.90145359550533632</v>
      </c>
      <c r="W7" s="12">
        <v>0.86045920959057198</v>
      </c>
      <c r="X7" s="12">
        <v>0.78716153913998665</v>
      </c>
      <c r="Y7" s="12">
        <v>0.7005415737496018</v>
      </c>
      <c r="Z7" s="12">
        <v>0.56621866505587437</v>
      </c>
      <c r="AA7" s="12">
        <v>0.28120686255176497</v>
      </c>
      <c r="AB7" s="12">
        <v>1</v>
      </c>
      <c r="AC7" s="5"/>
    </row>
    <row r="8" spans="1:29">
      <c r="A8" s="4">
        <v>1905</v>
      </c>
      <c r="B8" s="5"/>
      <c r="C8" s="12">
        <v>0.79771512830383184</v>
      </c>
      <c r="D8" s="12">
        <v>0.95213598175945102</v>
      </c>
      <c r="E8" s="12">
        <v>0.97847931154239731</v>
      </c>
      <c r="F8" s="12">
        <v>0.98656815407363352</v>
      </c>
      <c r="G8" s="12">
        <v>0.9903686556190392</v>
      </c>
      <c r="H8" s="12"/>
      <c r="I8" s="12">
        <v>0.99382916435783397</v>
      </c>
      <c r="J8" s="12">
        <v>0.99551716159691372</v>
      </c>
      <c r="K8" s="12">
        <v>0.99241364604904858</v>
      </c>
      <c r="L8" s="12">
        <v>0.98965017047527748</v>
      </c>
      <c r="M8" s="12">
        <v>0.98802110620654193</v>
      </c>
      <c r="N8" s="12">
        <v>0.98703736048868373</v>
      </c>
      <c r="O8" s="12">
        <v>0.98571467624700959</v>
      </c>
      <c r="P8" s="12">
        <v>0.98420557705794676</v>
      </c>
      <c r="Q8" s="12">
        <v>0.98080643760570208</v>
      </c>
      <c r="R8" s="12">
        <v>0.97638244105770489</v>
      </c>
      <c r="S8" s="12">
        <v>0.9673729164770033</v>
      </c>
      <c r="T8" s="12">
        <v>0.95412667356077419</v>
      </c>
      <c r="U8" s="12">
        <v>0.93490736571176125</v>
      </c>
      <c r="V8" s="12">
        <v>0.90507852873253003</v>
      </c>
      <c r="W8" s="12">
        <v>0.86025514820670379</v>
      </c>
      <c r="X8" s="12">
        <v>0.79710800263445036</v>
      </c>
      <c r="Y8" s="12">
        <v>0.70201779671638054</v>
      </c>
      <c r="Z8" s="12">
        <v>0.60040624134428955</v>
      </c>
      <c r="AA8" s="12">
        <v>0.25486381322957197</v>
      </c>
      <c r="AB8" s="12">
        <v>1</v>
      </c>
      <c r="AC8" s="5"/>
    </row>
    <row r="9" spans="1:29">
      <c r="A9" s="4">
        <v>1906</v>
      </c>
      <c r="B9" s="5"/>
      <c r="C9" s="12">
        <v>0.83701783876329183</v>
      </c>
      <c r="D9" s="12">
        <v>0.95968648675945711</v>
      </c>
      <c r="E9" s="12">
        <v>0.98280638017564936</v>
      </c>
      <c r="F9" s="12">
        <v>0.98924953176497499</v>
      </c>
      <c r="G9" s="12">
        <v>0.99225277116414889</v>
      </c>
      <c r="H9" s="12"/>
      <c r="I9" s="12">
        <v>0.99537370252148394</v>
      </c>
      <c r="J9" s="12">
        <v>0.99661744606683245</v>
      </c>
      <c r="K9" s="12">
        <v>0.99439446654235175</v>
      </c>
      <c r="L9" s="12">
        <v>0.99215420934756304</v>
      </c>
      <c r="M9" s="12">
        <v>0.991039228569083</v>
      </c>
      <c r="N9" s="12">
        <v>0.99019965435138779</v>
      </c>
      <c r="O9" s="12">
        <v>0.98914028391308295</v>
      </c>
      <c r="P9" s="12">
        <v>0.9882477852096877</v>
      </c>
      <c r="Q9" s="12">
        <v>0.98492174889046047</v>
      </c>
      <c r="R9" s="12">
        <v>0.98173809839863202</v>
      </c>
      <c r="S9" s="12">
        <v>0.97421846058344708</v>
      </c>
      <c r="T9" s="12">
        <v>0.96378909235344079</v>
      </c>
      <c r="U9" s="12">
        <v>0.94760026530025299</v>
      </c>
      <c r="V9" s="12">
        <v>0.92238532593320688</v>
      </c>
      <c r="W9" s="12">
        <v>0.8844238975817923</v>
      </c>
      <c r="X9" s="12">
        <v>0.82734324879325172</v>
      </c>
      <c r="Y9" s="12">
        <v>0.74181232216479875</v>
      </c>
      <c r="Z9" s="12">
        <v>0.65720421817781327</v>
      </c>
      <c r="AA9" s="12">
        <v>0.33856665212966996</v>
      </c>
      <c r="AB9" s="12">
        <v>1</v>
      </c>
      <c r="AC9" s="5"/>
    </row>
    <row r="10" spans="1:29">
      <c r="A10" s="4">
        <v>1907</v>
      </c>
      <c r="B10" s="5"/>
      <c r="C10" s="12">
        <v>0.84191634640906465</v>
      </c>
      <c r="D10" s="12">
        <v>0.96175964908373368</v>
      </c>
      <c r="E10" s="12">
        <v>0.98310846705249244</v>
      </c>
      <c r="F10" s="12">
        <v>0.98947309618834223</v>
      </c>
      <c r="G10" s="12">
        <v>0.99226547133927034</v>
      </c>
      <c r="H10" s="12"/>
      <c r="I10" s="12">
        <v>0.99539138491634671</v>
      </c>
      <c r="J10" s="12">
        <v>0.99674074066221208</v>
      </c>
      <c r="K10" s="12">
        <v>0.99450370884453598</v>
      </c>
      <c r="L10" s="12">
        <v>0.99232146373687868</v>
      </c>
      <c r="M10" s="12">
        <v>0.99124613065374445</v>
      </c>
      <c r="N10" s="12">
        <v>0.99003747863957825</v>
      </c>
      <c r="O10" s="12">
        <v>0.98867751167207307</v>
      </c>
      <c r="P10" s="12">
        <v>0.98784122342570047</v>
      </c>
      <c r="Q10" s="12">
        <v>0.98483228636047082</v>
      </c>
      <c r="R10" s="12">
        <v>0.98099495949715276</v>
      </c>
      <c r="S10" s="12">
        <v>0.97302350514893243</v>
      </c>
      <c r="T10" s="12">
        <v>0.96168482385849352</v>
      </c>
      <c r="U10" s="12">
        <v>0.94509879318928891</v>
      </c>
      <c r="V10" s="12">
        <v>0.91703256517476373</v>
      </c>
      <c r="W10" s="12">
        <v>0.87594491889020554</v>
      </c>
      <c r="X10" s="12">
        <v>0.80949941020853</v>
      </c>
      <c r="Y10" s="12">
        <v>0.72004791908883048</v>
      </c>
      <c r="Z10" s="12">
        <v>0.62766528814651701</v>
      </c>
      <c r="AA10" s="12">
        <v>0.37942881683487217</v>
      </c>
      <c r="AB10" s="12">
        <v>1</v>
      </c>
      <c r="AC10" s="5"/>
    </row>
    <row r="11" spans="1:29">
      <c r="A11" s="4">
        <v>1908</v>
      </c>
      <c r="B11" s="5"/>
      <c r="C11" s="12">
        <v>0.85204815393693956</v>
      </c>
      <c r="D11" s="12">
        <v>0.96571054918941335</v>
      </c>
      <c r="E11" s="12">
        <v>0.98465014367449832</v>
      </c>
      <c r="F11" s="12">
        <v>0.99023999085963244</v>
      </c>
      <c r="G11" s="12">
        <v>0.99321270192113742</v>
      </c>
      <c r="H11" s="12"/>
      <c r="I11" s="12">
        <v>0.99578784418152722</v>
      </c>
      <c r="J11" s="12">
        <v>0.99695594146330391</v>
      </c>
      <c r="K11" s="12">
        <v>0.9949608915408964</v>
      </c>
      <c r="L11" s="12">
        <v>0.9930052461207739</v>
      </c>
      <c r="M11" s="12">
        <v>0.99204298306156014</v>
      </c>
      <c r="N11" s="12">
        <v>0.99103468073247825</v>
      </c>
      <c r="O11" s="12">
        <v>0.98997181830726755</v>
      </c>
      <c r="P11" s="12">
        <v>0.9888319119161828</v>
      </c>
      <c r="Q11" s="12">
        <v>0.98598883124939563</v>
      </c>
      <c r="R11" s="12">
        <v>0.98238359669053454</v>
      </c>
      <c r="S11" s="12">
        <v>0.97536348227052372</v>
      </c>
      <c r="T11" s="12">
        <v>0.96455584169588038</v>
      </c>
      <c r="U11" s="12">
        <v>0.94901248192801246</v>
      </c>
      <c r="V11" s="12">
        <v>0.92465002749393366</v>
      </c>
      <c r="W11" s="12">
        <v>0.88809773527325131</v>
      </c>
      <c r="X11" s="12">
        <v>0.82613576791066179</v>
      </c>
      <c r="Y11" s="12">
        <v>0.74525430364878686</v>
      </c>
      <c r="Z11" s="12">
        <v>0.64712019020816147</v>
      </c>
      <c r="AA11" s="12">
        <v>0.38844699439301078</v>
      </c>
      <c r="AB11" s="12">
        <v>1</v>
      </c>
      <c r="AC11" s="5"/>
    </row>
    <row r="12" spans="1:29">
      <c r="A12" s="4">
        <v>1909</v>
      </c>
      <c r="B12" s="5"/>
      <c r="C12" s="12">
        <v>0.8660207476789139</v>
      </c>
      <c r="D12" s="12">
        <v>0.96715394570049573</v>
      </c>
      <c r="E12" s="12">
        <v>0.98627480308314897</v>
      </c>
      <c r="F12" s="12">
        <v>0.99134575670913994</v>
      </c>
      <c r="G12" s="12">
        <v>0.99364864209787329</v>
      </c>
      <c r="H12" s="12"/>
      <c r="I12" s="12">
        <v>0.99618889166599611</v>
      </c>
      <c r="J12" s="12">
        <v>0.99735470335199472</v>
      </c>
      <c r="K12" s="12">
        <v>0.9956342390335291</v>
      </c>
      <c r="L12" s="12">
        <v>0.99377220822528245</v>
      </c>
      <c r="M12" s="12">
        <v>0.99275593164041864</v>
      </c>
      <c r="N12" s="12">
        <v>0.99197181799433265</v>
      </c>
      <c r="O12" s="12">
        <v>0.99063182768225122</v>
      </c>
      <c r="P12" s="12">
        <v>0.98991794272005307</v>
      </c>
      <c r="Q12" s="12">
        <v>0.98709068295915681</v>
      </c>
      <c r="R12" s="12">
        <v>0.98403424290154395</v>
      </c>
      <c r="S12" s="12">
        <v>0.97706563142616609</v>
      </c>
      <c r="T12" s="12">
        <v>0.96720431231418214</v>
      </c>
      <c r="U12" s="12">
        <v>0.9512783611791954</v>
      </c>
      <c r="V12" s="12">
        <v>0.92869303694869798</v>
      </c>
      <c r="W12" s="12">
        <v>0.88996844730190505</v>
      </c>
      <c r="X12" s="12">
        <v>0.83802098233538436</v>
      </c>
      <c r="Y12" s="12">
        <v>0.75887445769844097</v>
      </c>
      <c r="Z12" s="12">
        <v>0.66567372290531113</v>
      </c>
      <c r="AA12" s="12">
        <v>0.51542870375730909</v>
      </c>
      <c r="AB12" s="12">
        <v>-1.0762751520823732E-2</v>
      </c>
      <c r="AC12" s="5"/>
    </row>
    <row r="13" spans="1:29">
      <c r="A13" s="4">
        <v>1910</v>
      </c>
      <c r="B13" s="5"/>
      <c r="C13" s="12">
        <v>0.86241908846059112</v>
      </c>
      <c r="D13" s="12">
        <v>0.96675220959140007</v>
      </c>
      <c r="E13" s="12">
        <v>0.98507412382699466</v>
      </c>
      <c r="F13" s="12">
        <v>0.99087970118288904</v>
      </c>
      <c r="G13" s="12">
        <v>0.99349039206906342</v>
      </c>
      <c r="H13" s="12"/>
      <c r="I13" s="12">
        <v>0.99600415227539785</v>
      </c>
      <c r="J13" s="12">
        <v>0.99723975315713798</v>
      </c>
      <c r="K13" s="12">
        <v>0.99565140137963204</v>
      </c>
      <c r="L13" s="12">
        <v>0.99372158720225956</v>
      </c>
      <c r="M13" s="12">
        <v>0.99263783954671514</v>
      </c>
      <c r="N13" s="12">
        <v>0.99191855623576575</v>
      </c>
      <c r="O13" s="12">
        <v>0.99080741104607561</v>
      </c>
      <c r="P13" s="12">
        <v>0.9895461903360635</v>
      </c>
      <c r="Q13" s="12">
        <v>0.98718885745152596</v>
      </c>
      <c r="R13" s="12">
        <v>0.98317183414842868</v>
      </c>
      <c r="S13" s="12">
        <v>0.97659996888757783</v>
      </c>
      <c r="T13" s="12">
        <v>0.96691326483354101</v>
      </c>
      <c r="U13" s="12">
        <v>0.95041033150550813</v>
      </c>
      <c r="V13" s="12">
        <v>0.92567497412872601</v>
      </c>
      <c r="W13" s="12">
        <v>0.88831733198517215</v>
      </c>
      <c r="X13" s="12">
        <v>0.82702874696769979</v>
      </c>
      <c r="Y13" s="12">
        <v>0.7540672135850619</v>
      </c>
      <c r="Z13" s="12">
        <v>0.6477013876431259</v>
      </c>
      <c r="AA13" s="12">
        <v>0.53794106181090362</v>
      </c>
      <c r="AB13" s="12">
        <v>-0.10244205055244304</v>
      </c>
      <c r="AC13" s="5"/>
    </row>
    <row r="14" spans="1:29">
      <c r="A14" s="4">
        <v>1911</v>
      </c>
      <c r="B14" s="5"/>
      <c r="C14" s="12">
        <v>0.88289069168759127</v>
      </c>
      <c r="D14" s="12">
        <v>0.972274112792333</v>
      </c>
      <c r="E14" s="12">
        <v>0.98807436644023894</v>
      </c>
      <c r="F14" s="12">
        <v>0.99208124519485408</v>
      </c>
      <c r="G14" s="12">
        <v>0.99446376398943925</v>
      </c>
      <c r="H14" s="12"/>
      <c r="I14" s="12">
        <v>0.99654055619549542</v>
      </c>
      <c r="J14" s="12">
        <v>0.9975350468686256</v>
      </c>
      <c r="K14" s="12">
        <v>0.99579897795258276</v>
      </c>
      <c r="L14" s="12">
        <v>0.99387566632169777</v>
      </c>
      <c r="M14" s="12">
        <v>0.99303529860582673</v>
      </c>
      <c r="N14" s="12">
        <v>0.99236350391009975</v>
      </c>
      <c r="O14" s="12">
        <v>0.99106887653269005</v>
      </c>
      <c r="P14" s="12">
        <v>0.99007197674839409</v>
      </c>
      <c r="Q14" s="12">
        <v>0.98794292448119614</v>
      </c>
      <c r="R14" s="12">
        <v>0.98384910941471126</v>
      </c>
      <c r="S14" s="12">
        <v>0.97764741270792477</v>
      </c>
      <c r="T14" s="12">
        <v>0.96845685957900585</v>
      </c>
      <c r="U14" s="12">
        <v>0.95282662172243049</v>
      </c>
      <c r="V14" s="12">
        <v>0.92807294577960098</v>
      </c>
      <c r="W14" s="12">
        <v>0.89279171568392912</v>
      </c>
      <c r="X14" s="12">
        <v>0.83409107363432566</v>
      </c>
      <c r="Y14" s="12">
        <v>0.76038584675627918</v>
      </c>
      <c r="Z14" s="12">
        <v>0.65036667033432893</v>
      </c>
      <c r="AA14" s="12">
        <v>0.53422389658288205</v>
      </c>
      <c r="AB14" s="12">
        <v>-2.7950586341258798E-3</v>
      </c>
      <c r="AC14" s="5"/>
    </row>
    <row r="15" spans="1:29">
      <c r="A15" s="4">
        <v>1912</v>
      </c>
      <c r="B15" s="5"/>
      <c r="C15" s="12">
        <v>0.88561180980487397</v>
      </c>
      <c r="D15" s="12">
        <v>0.97442581233069581</v>
      </c>
      <c r="E15" s="12">
        <v>0.98846277248001313</v>
      </c>
      <c r="F15" s="12">
        <v>0.99295313468303026</v>
      </c>
      <c r="G15" s="12">
        <v>0.99475513974329488</v>
      </c>
      <c r="H15" s="12"/>
      <c r="I15" s="12">
        <v>0.99680762893780439</v>
      </c>
      <c r="J15" s="12">
        <v>0.99775322086633622</v>
      </c>
      <c r="K15" s="12">
        <v>0.99597884688335236</v>
      </c>
      <c r="L15" s="12">
        <v>0.99425841859020681</v>
      </c>
      <c r="M15" s="12">
        <v>0.99335300161005113</v>
      </c>
      <c r="N15" s="12">
        <v>0.99264941774704396</v>
      </c>
      <c r="O15" s="12">
        <v>0.99140601773498649</v>
      </c>
      <c r="P15" s="12">
        <v>0.99019138168792309</v>
      </c>
      <c r="Q15" s="12">
        <v>0.98825975645913744</v>
      </c>
      <c r="R15" s="12">
        <v>0.98408392317534554</v>
      </c>
      <c r="S15" s="12">
        <v>0.97769812583264304</v>
      </c>
      <c r="T15" s="12">
        <v>0.9686786498266905</v>
      </c>
      <c r="U15" s="12">
        <v>0.95300135087527804</v>
      </c>
      <c r="V15" s="12">
        <v>0.92917672844704324</v>
      </c>
      <c r="W15" s="12">
        <v>0.892409862696383</v>
      </c>
      <c r="X15" s="12">
        <v>0.8348131214477672</v>
      </c>
      <c r="Y15" s="12">
        <v>0.76863847992734435</v>
      </c>
      <c r="Z15" s="12">
        <v>0.64462408416018646</v>
      </c>
      <c r="AA15" s="12">
        <v>0.5860956083623885</v>
      </c>
      <c r="AB15" s="12">
        <v>-1.0591790870823958E-2</v>
      </c>
      <c r="AC15" s="5"/>
    </row>
    <row r="16" spans="1:29">
      <c r="A16" s="4">
        <v>1913</v>
      </c>
      <c r="B16" s="5"/>
      <c r="C16" s="12">
        <v>0.88105377043965227</v>
      </c>
      <c r="D16" s="12">
        <v>0.9722018995513958</v>
      </c>
      <c r="E16" s="12">
        <v>0.98735213458668047</v>
      </c>
      <c r="F16" s="12">
        <v>0.99209355828154</v>
      </c>
      <c r="G16" s="12">
        <v>0.99420880173202342</v>
      </c>
      <c r="H16" s="12"/>
      <c r="I16" s="12">
        <v>0.99647891274670486</v>
      </c>
      <c r="J16" s="12">
        <v>0.99757315092556254</v>
      </c>
      <c r="K16" s="12">
        <v>0.99595015321847624</v>
      </c>
      <c r="L16" s="12">
        <v>0.99416077096214939</v>
      </c>
      <c r="M16" s="12">
        <v>0.99336758968584671</v>
      </c>
      <c r="N16" s="12">
        <v>0.99269496833623361</v>
      </c>
      <c r="O16" s="12">
        <v>0.99147285696641607</v>
      </c>
      <c r="P16" s="12">
        <v>0.99005793686327714</v>
      </c>
      <c r="Q16" s="12">
        <v>0.9880815705798589</v>
      </c>
      <c r="R16" s="12">
        <v>0.98385919214109618</v>
      </c>
      <c r="S16" s="12">
        <v>0.97803701412157784</v>
      </c>
      <c r="T16" s="12">
        <v>0.96944224203268825</v>
      </c>
      <c r="U16" s="12">
        <v>0.95384731812213253</v>
      </c>
      <c r="V16" s="12">
        <v>0.92929050715354267</v>
      </c>
      <c r="W16" s="12">
        <v>0.8944771069152635</v>
      </c>
      <c r="X16" s="12">
        <v>0.83763296506499518</v>
      </c>
      <c r="Y16" s="12">
        <v>0.77120470511280637</v>
      </c>
      <c r="Z16" s="12">
        <v>0.65976178874780611</v>
      </c>
      <c r="AA16" s="12">
        <v>0.56911441166458432</v>
      </c>
      <c r="AB16" s="12">
        <v>6.4725662787695204E-2</v>
      </c>
      <c r="AC16" s="5"/>
    </row>
    <row r="17" spans="1:29">
      <c r="A17" s="4">
        <v>1914</v>
      </c>
      <c r="B17" s="5"/>
      <c r="C17" s="12">
        <v>0.89736909353319527</v>
      </c>
      <c r="D17" s="12">
        <v>0.97838921540490065</v>
      </c>
      <c r="E17" s="12">
        <v>0.99035509136209166</v>
      </c>
      <c r="F17" s="12">
        <v>0.9940653115212319</v>
      </c>
      <c r="G17" s="12">
        <v>0.99537137556828348</v>
      </c>
      <c r="H17" s="12"/>
      <c r="I17" s="12">
        <v>0.99705782038571122</v>
      </c>
      <c r="J17" s="12">
        <v>0.99800983608628069</v>
      </c>
      <c r="K17" s="12">
        <v>0.99671232015770439</v>
      </c>
      <c r="L17" s="12">
        <v>0.99509996141890389</v>
      </c>
      <c r="M17" s="12">
        <v>0.994407444704968</v>
      </c>
      <c r="N17" s="12">
        <v>0.99375579468180697</v>
      </c>
      <c r="O17" s="12">
        <v>0.9927316279455658</v>
      </c>
      <c r="P17" s="12">
        <v>0.99147570437471644</v>
      </c>
      <c r="Q17" s="12">
        <v>0.98948934051743664</v>
      </c>
      <c r="R17" s="12">
        <v>0.98566971206814935</v>
      </c>
      <c r="S17" s="12">
        <v>0.97975828351744121</v>
      </c>
      <c r="T17" s="12">
        <v>0.97162328778607954</v>
      </c>
      <c r="U17" s="12">
        <v>0.95660602704105713</v>
      </c>
      <c r="V17" s="12">
        <v>0.93183725855395527</v>
      </c>
      <c r="W17" s="12">
        <v>0.90059502976385797</v>
      </c>
      <c r="X17" s="12">
        <v>0.84368469813656199</v>
      </c>
      <c r="Y17" s="12">
        <v>0.7811366155779067</v>
      </c>
      <c r="Z17" s="12">
        <v>0.69121606178394779</v>
      </c>
      <c r="AA17" s="12">
        <v>0.62741404081797292</v>
      </c>
      <c r="AB17" s="12">
        <v>0.56630351424409742</v>
      </c>
      <c r="AC17" s="5"/>
    </row>
    <row r="18" spans="1:29">
      <c r="A18" s="4">
        <v>1915</v>
      </c>
      <c r="B18" s="5"/>
      <c r="C18" s="12">
        <v>0.90322559566108784</v>
      </c>
      <c r="D18" s="12">
        <v>0.97990540419056527</v>
      </c>
      <c r="E18" s="12">
        <v>0.99146970810535406</v>
      </c>
      <c r="F18" s="12">
        <v>0.99451682600895341</v>
      </c>
      <c r="G18" s="12">
        <v>0.99608953202371431</v>
      </c>
      <c r="H18" s="12"/>
      <c r="I18" s="12">
        <v>0.99740377041286388</v>
      </c>
      <c r="J18" s="12">
        <v>0.99810377852843735</v>
      </c>
      <c r="K18" s="12">
        <v>0.99669041996553254</v>
      </c>
      <c r="L18" s="12">
        <v>0.99512722217561211</v>
      </c>
      <c r="M18" s="12">
        <v>0.99452465328489925</v>
      </c>
      <c r="N18" s="12">
        <v>0.99385808707974743</v>
      </c>
      <c r="O18" s="12">
        <v>0.9927953093694627</v>
      </c>
      <c r="P18" s="12">
        <v>0.99132060547678302</v>
      </c>
      <c r="Q18" s="12">
        <v>0.98933107333697146</v>
      </c>
      <c r="R18" s="12">
        <v>0.98566062057154702</v>
      </c>
      <c r="S18" s="12">
        <v>0.9791037544150204</v>
      </c>
      <c r="T18" s="12">
        <v>0.97114339008087847</v>
      </c>
      <c r="U18" s="12">
        <v>0.95524306203927367</v>
      </c>
      <c r="V18" s="12">
        <v>0.92839041585686677</v>
      </c>
      <c r="W18" s="12">
        <v>0.8949389544587234</v>
      </c>
      <c r="X18" s="12">
        <v>0.8377583547859826</v>
      </c>
      <c r="Y18" s="12">
        <v>0.77654600200747348</v>
      </c>
      <c r="Z18" s="12">
        <v>0.66623912331250612</v>
      </c>
      <c r="AA18" s="12">
        <v>0.60388648468765904</v>
      </c>
      <c r="AB18" s="12">
        <v>0.46288850889082922</v>
      </c>
      <c r="AC18" s="5"/>
    </row>
    <row r="19" spans="1:29">
      <c r="A19" s="4">
        <v>1916</v>
      </c>
      <c r="B19" s="5"/>
      <c r="C19" s="12">
        <v>0.90106752243916166</v>
      </c>
      <c r="D19" s="12">
        <v>0.9770558246477361</v>
      </c>
      <c r="E19" s="12">
        <v>0.98956090017160825</v>
      </c>
      <c r="F19" s="12">
        <v>0.99359439851378972</v>
      </c>
      <c r="G19" s="12">
        <v>0.99536963004959345</v>
      </c>
      <c r="H19" s="12"/>
      <c r="I19" s="12">
        <v>0.99725147513723567</v>
      </c>
      <c r="J19" s="12">
        <v>0.99811125363538422</v>
      </c>
      <c r="K19" s="12">
        <v>0.99666876444966823</v>
      </c>
      <c r="L19" s="12">
        <v>0.9950859683062524</v>
      </c>
      <c r="M19" s="12">
        <v>0.99448968074329003</v>
      </c>
      <c r="N19" s="12">
        <v>0.99380173503641578</v>
      </c>
      <c r="O19" s="12">
        <v>0.99279888529205618</v>
      </c>
      <c r="P19" s="12">
        <v>0.99126038659222626</v>
      </c>
      <c r="Q19" s="12">
        <v>0.98908153715993763</v>
      </c>
      <c r="R19" s="12">
        <v>0.98574230672261376</v>
      </c>
      <c r="S19" s="12">
        <v>0.97843421273067066</v>
      </c>
      <c r="T19" s="12">
        <v>0.97094541910779208</v>
      </c>
      <c r="U19" s="12">
        <v>0.9540231695752035</v>
      </c>
      <c r="V19" s="12">
        <v>0.92794091523056588</v>
      </c>
      <c r="W19" s="12">
        <v>0.89294016840888535</v>
      </c>
      <c r="X19" s="12">
        <v>0.83204322317572221</v>
      </c>
      <c r="Y19" s="12">
        <v>0.76456386150385014</v>
      </c>
      <c r="Z19" s="12">
        <v>0.65643840415748222</v>
      </c>
      <c r="AA19" s="12">
        <v>0.56804779045722609</v>
      </c>
      <c r="AB19" s="12">
        <v>0.53679876479670607</v>
      </c>
      <c r="AC19" s="5"/>
    </row>
    <row r="20" spans="1:29">
      <c r="A20" s="4">
        <v>1917</v>
      </c>
      <c r="B20" s="5"/>
      <c r="C20" s="12">
        <v>0.90322089932773264</v>
      </c>
      <c r="D20" s="12">
        <v>0.97802262030923459</v>
      </c>
      <c r="E20" s="12">
        <v>0.9899129349762974</v>
      </c>
      <c r="F20" s="12">
        <v>0.99371279653184263</v>
      </c>
      <c r="G20" s="12">
        <v>0.99533440283176111</v>
      </c>
      <c r="H20" s="12"/>
      <c r="I20" s="12">
        <v>0.9971327756276599</v>
      </c>
      <c r="J20" s="12">
        <v>0.99791655367268473</v>
      </c>
      <c r="K20" s="12">
        <v>0.99654886462576386</v>
      </c>
      <c r="L20" s="12">
        <v>0.99495580688674279</v>
      </c>
      <c r="M20" s="12">
        <v>0.99444684839054664</v>
      </c>
      <c r="N20" s="12">
        <v>0.99363300576522162</v>
      </c>
      <c r="O20" s="12">
        <v>0.99271149586886587</v>
      </c>
      <c r="P20" s="12">
        <v>0.99127914676804896</v>
      </c>
      <c r="Q20" s="12">
        <v>0.98908554111825775</v>
      </c>
      <c r="R20" s="12">
        <v>0.98574920510475195</v>
      </c>
      <c r="S20" s="12">
        <v>0.97840419115556565</v>
      </c>
      <c r="T20" s="12">
        <v>0.97074220608401196</v>
      </c>
      <c r="U20" s="12">
        <v>0.9540588890024766</v>
      </c>
      <c r="V20" s="12">
        <v>0.9282137726138141</v>
      </c>
      <c r="W20" s="12">
        <v>0.8929626731337339</v>
      </c>
      <c r="X20" s="12">
        <v>0.8322097472052925</v>
      </c>
      <c r="Y20" s="12">
        <v>0.76896795784801164</v>
      </c>
      <c r="Z20" s="12">
        <v>0.66595777426440761</v>
      </c>
      <c r="AA20" s="12">
        <v>0.59012219959266798</v>
      </c>
      <c r="AB20" s="12">
        <v>0.57282913165266103</v>
      </c>
      <c r="AC20" s="5"/>
    </row>
    <row r="21" spans="1:29">
      <c r="A21" s="4">
        <v>1918</v>
      </c>
      <c r="B21" s="5"/>
      <c r="C21" s="12">
        <v>0.90202680550620162</v>
      </c>
      <c r="D21" s="12">
        <v>0.97092227744227</v>
      </c>
      <c r="E21" s="12">
        <v>0.98534566389445366</v>
      </c>
      <c r="F21" s="12">
        <v>0.99028076123586195</v>
      </c>
      <c r="G21" s="12">
        <v>0.99282378786590519</v>
      </c>
      <c r="H21" s="12"/>
      <c r="I21" s="12">
        <v>0.99573240961293874</v>
      </c>
      <c r="J21" s="12">
        <v>0.99637269052154254</v>
      </c>
      <c r="K21" s="12">
        <v>0.9934108981177342</v>
      </c>
      <c r="L21" s="12">
        <v>0.98853745213068911</v>
      </c>
      <c r="M21" s="12">
        <v>0.98556011988668624</v>
      </c>
      <c r="N21" s="12">
        <v>0.98634919852193148</v>
      </c>
      <c r="O21" s="12">
        <v>0.98866686299013995</v>
      </c>
      <c r="P21" s="12">
        <v>0.98932173506488008</v>
      </c>
      <c r="Q21" s="12">
        <v>0.9879463476243282</v>
      </c>
      <c r="R21" s="12">
        <v>0.98526597710093644</v>
      </c>
      <c r="S21" s="12">
        <v>0.97922242833216255</v>
      </c>
      <c r="T21" s="12">
        <v>0.97200756085625739</v>
      </c>
      <c r="U21" s="12">
        <v>0.95705089130960408</v>
      </c>
      <c r="V21" s="12">
        <v>0.93366624920399888</v>
      </c>
      <c r="W21" s="12">
        <v>0.90451779654496134</v>
      </c>
      <c r="X21" s="12">
        <v>0.85382576227317208</v>
      </c>
      <c r="Y21" s="12">
        <v>0.79707709621224965</v>
      </c>
      <c r="Z21" s="12">
        <v>0.70665926063074735</v>
      </c>
      <c r="AA21" s="12">
        <v>0.64802011313639218</v>
      </c>
      <c r="AB21" s="12">
        <v>0.62833675564681724</v>
      </c>
      <c r="AC21" s="5"/>
    </row>
    <row r="22" spans="1:29">
      <c r="A22" s="4">
        <v>1919</v>
      </c>
      <c r="B22" s="5"/>
      <c r="C22" s="12">
        <v>0.92244732989649592</v>
      </c>
      <c r="D22" s="12">
        <v>0.9839246667802779</v>
      </c>
      <c r="E22" s="12">
        <v>0.99200332288142712</v>
      </c>
      <c r="F22" s="12">
        <v>0.99423414489213802</v>
      </c>
      <c r="G22" s="12">
        <v>0.99575199817559501</v>
      </c>
      <c r="H22" s="12"/>
      <c r="I22" s="12">
        <v>0.99729908833085368</v>
      </c>
      <c r="J22" s="12">
        <v>0.99795231315233468</v>
      </c>
      <c r="K22" s="12">
        <v>0.99638177394727168</v>
      </c>
      <c r="L22" s="12">
        <v>0.99425482471940485</v>
      </c>
      <c r="M22" s="12">
        <v>0.99300566084211794</v>
      </c>
      <c r="N22" s="12">
        <v>0.99268080140227544</v>
      </c>
      <c r="O22" s="12">
        <v>0.9926549141087937</v>
      </c>
      <c r="P22" s="12">
        <v>0.99209060701286633</v>
      </c>
      <c r="Q22" s="12">
        <v>0.99036322198058491</v>
      </c>
      <c r="R22" s="12">
        <v>0.98737648418329715</v>
      </c>
      <c r="S22" s="12">
        <v>0.98186012165413505</v>
      </c>
      <c r="T22" s="12">
        <v>0.97463797818408948</v>
      </c>
      <c r="U22" s="12">
        <v>0.96022918485906716</v>
      </c>
      <c r="V22" s="12">
        <v>0.93905365696604348</v>
      </c>
      <c r="W22" s="12">
        <v>0.90778827569713105</v>
      </c>
      <c r="X22" s="12">
        <v>0.86086520745817674</v>
      </c>
      <c r="Y22" s="12">
        <v>0.79887608529678089</v>
      </c>
      <c r="Z22" s="12">
        <v>0.7095983629960978</v>
      </c>
      <c r="AA22" s="12">
        <v>0.66283708792032869</v>
      </c>
      <c r="AB22" s="12">
        <v>0.60810552475626078</v>
      </c>
      <c r="AC22" s="5"/>
    </row>
    <row r="23" spans="1:29">
      <c r="A23" s="4">
        <v>1920</v>
      </c>
      <c r="B23" s="5"/>
      <c r="C23" s="12">
        <v>0.91835297785774161</v>
      </c>
      <c r="D23" s="12">
        <v>0.98223892852446837</v>
      </c>
      <c r="E23" s="12">
        <v>0.99164603154315778</v>
      </c>
      <c r="F23" s="12">
        <v>0.99410784085653314</v>
      </c>
      <c r="G23" s="12">
        <v>0.99567099169047402</v>
      </c>
      <c r="H23" s="12"/>
      <c r="I23" s="12">
        <v>0.99726294193198972</v>
      </c>
      <c r="J23" s="12">
        <v>0.99800408238414751</v>
      </c>
      <c r="K23" s="12">
        <v>0.99654221277185906</v>
      </c>
      <c r="L23" s="12">
        <v>0.9946819329821559</v>
      </c>
      <c r="M23" s="12">
        <v>0.99354787874559258</v>
      </c>
      <c r="N23" s="12">
        <v>0.99294862145702045</v>
      </c>
      <c r="O23" s="12">
        <v>0.99279103256816681</v>
      </c>
      <c r="P23" s="12">
        <v>0.99223828420053206</v>
      </c>
      <c r="Q23" s="12">
        <v>0.99043799865591198</v>
      </c>
      <c r="R23" s="12">
        <v>0.98712516720655785</v>
      </c>
      <c r="S23" s="12">
        <v>0.9814402552766367</v>
      </c>
      <c r="T23" s="12">
        <v>0.97311311626973607</v>
      </c>
      <c r="U23" s="12">
        <v>0.95855005120019088</v>
      </c>
      <c r="V23" s="12">
        <v>0.93541809530219167</v>
      </c>
      <c r="W23" s="12">
        <v>0.90146693364006869</v>
      </c>
      <c r="X23" s="12">
        <v>0.84739534133585237</v>
      </c>
      <c r="Y23" s="12">
        <v>0.78148009124245665</v>
      </c>
      <c r="Z23" s="12">
        <v>0.67938132340969881</v>
      </c>
      <c r="AA23" s="12">
        <v>0.63268278473638218</v>
      </c>
      <c r="AB23" s="12">
        <v>0.62615101289134434</v>
      </c>
      <c r="AC23" s="5"/>
    </row>
    <row r="24" spans="1:29">
      <c r="A24" s="4">
        <v>1921</v>
      </c>
      <c r="B24" s="5"/>
      <c r="C24" s="12">
        <v>0.92654357156761147</v>
      </c>
      <c r="D24" s="12">
        <v>0.98642438612073113</v>
      </c>
      <c r="E24" s="12">
        <v>0.99336592703048787</v>
      </c>
      <c r="F24" s="12">
        <v>0.99516612167670404</v>
      </c>
      <c r="G24" s="12">
        <v>0.99603667796241613</v>
      </c>
      <c r="H24" s="12"/>
      <c r="I24" s="12">
        <v>0.99741081989870484</v>
      </c>
      <c r="J24" s="12">
        <v>0.99818901108030633</v>
      </c>
      <c r="K24" s="12">
        <v>0.99721706399149068</v>
      </c>
      <c r="L24" s="12">
        <v>0.99618275155650071</v>
      </c>
      <c r="M24" s="12">
        <v>0.99573794152687911</v>
      </c>
      <c r="N24" s="12">
        <v>0.99521559083317968</v>
      </c>
      <c r="O24" s="12">
        <v>0.99452454885100705</v>
      </c>
      <c r="P24" s="12">
        <v>0.99351202871695432</v>
      </c>
      <c r="Q24" s="12">
        <v>0.99146033062754824</v>
      </c>
      <c r="R24" s="12">
        <v>0.98831189536173669</v>
      </c>
      <c r="S24" s="12">
        <v>0.9834965996237367</v>
      </c>
      <c r="T24" s="12">
        <v>0.97495515233910968</v>
      </c>
      <c r="U24" s="12">
        <v>0.96210099393738435</v>
      </c>
      <c r="V24" s="12">
        <v>0.94156363063689441</v>
      </c>
      <c r="W24" s="12">
        <v>0.91011859276804385</v>
      </c>
      <c r="X24" s="12">
        <v>0.85955642383719422</v>
      </c>
      <c r="Y24" s="12">
        <v>0.79636722889438361</v>
      </c>
      <c r="Z24" s="12">
        <v>0.70879431210339217</v>
      </c>
      <c r="AA24" s="12">
        <v>0.67067623008009825</v>
      </c>
      <c r="AB24" s="12">
        <v>0.64682681964861954</v>
      </c>
      <c r="AC24" s="5"/>
    </row>
    <row r="25" spans="1:29">
      <c r="A25" s="4">
        <v>1922</v>
      </c>
      <c r="B25" s="5"/>
      <c r="C25" s="12">
        <v>0.93030821182893186</v>
      </c>
      <c r="D25" s="12">
        <v>0.98676074263369118</v>
      </c>
      <c r="E25" s="12">
        <v>0.99373681734887231</v>
      </c>
      <c r="F25" s="12">
        <v>0.99574831639703631</v>
      </c>
      <c r="G25" s="12">
        <v>0.99666189166079056</v>
      </c>
      <c r="H25" s="12"/>
      <c r="I25" s="12">
        <v>0.99783442176111925</v>
      </c>
      <c r="J25" s="12">
        <v>0.99838921920521861</v>
      </c>
      <c r="K25" s="12">
        <v>0.99729519356307017</v>
      </c>
      <c r="L25" s="12">
        <v>0.99631490889751206</v>
      </c>
      <c r="M25" s="12">
        <v>0.99569297479977537</v>
      </c>
      <c r="N25" s="12">
        <v>0.9951027808473496</v>
      </c>
      <c r="O25" s="12">
        <v>0.99441673925294871</v>
      </c>
      <c r="P25" s="12">
        <v>0.99335120910614372</v>
      </c>
      <c r="Q25" s="12">
        <v>0.99141926729011576</v>
      </c>
      <c r="R25" s="12">
        <v>0.98807367793295942</v>
      </c>
      <c r="S25" s="12">
        <v>0.98339457607067104</v>
      </c>
      <c r="T25" s="12">
        <v>0.97392976159541889</v>
      </c>
      <c r="U25" s="12">
        <v>0.96003168292073582</v>
      </c>
      <c r="V25" s="12">
        <v>0.93847554803232147</v>
      </c>
      <c r="W25" s="12">
        <v>0.90546698220921296</v>
      </c>
      <c r="X25" s="12">
        <v>0.85309187965535416</v>
      </c>
      <c r="Y25" s="12">
        <v>0.78390709031015504</v>
      </c>
      <c r="Z25" s="12">
        <v>0.69821695157593722</v>
      </c>
      <c r="AA25" s="12">
        <v>0.65114422565194252</v>
      </c>
      <c r="AB25" s="12">
        <v>0.56719434152913428</v>
      </c>
      <c r="AC25" s="5"/>
    </row>
    <row r="26" spans="1:29">
      <c r="A26" s="4">
        <v>1923</v>
      </c>
      <c r="B26" s="5"/>
      <c r="C26" s="12">
        <v>0.92822694473070189</v>
      </c>
      <c r="D26" s="12">
        <v>0.98556470727155598</v>
      </c>
      <c r="E26" s="12">
        <v>0.99289652274880302</v>
      </c>
      <c r="F26" s="12">
        <v>0.99555251664186206</v>
      </c>
      <c r="G26" s="12">
        <v>0.99657038256495056</v>
      </c>
      <c r="H26" s="12"/>
      <c r="I26" s="12">
        <v>0.99784938998921091</v>
      </c>
      <c r="J26" s="12">
        <v>0.99841539118500899</v>
      </c>
      <c r="K26" s="12">
        <v>0.99725445209320407</v>
      </c>
      <c r="L26" s="12">
        <v>0.99632836774730227</v>
      </c>
      <c r="M26" s="12">
        <v>0.99578551526350934</v>
      </c>
      <c r="N26" s="12">
        <v>0.99520733417598062</v>
      </c>
      <c r="O26" s="12">
        <v>0.99446445191406907</v>
      </c>
      <c r="P26" s="12">
        <v>0.99333748155088075</v>
      </c>
      <c r="Q26" s="12">
        <v>0.99145934867102614</v>
      </c>
      <c r="R26" s="12">
        <v>0.98793204034550242</v>
      </c>
      <c r="S26" s="12">
        <v>0.98284972690621586</v>
      </c>
      <c r="T26" s="12">
        <v>0.97363130877322501</v>
      </c>
      <c r="U26" s="12">
        <v>0.95898292647244698</v>
      </c>
      <c r="V26" s="12">
        <v>0.93719624465487117</v>
      </c>
      <c r="W26" s="12">
        <v>0.9022731255855142</v>
      </c>
      <c r="X26" s="12">
        <v>0.84274859401954716</v>
      </c>
      <c r="Y26" s="12">
        <v>0.77609436505995522</v>
      </c>
      <c r="Z26" s="12">
        <v>0.67076554977005065</v>
      </c>
      <c r="AA26" s="12">
        <v>0.63280507923811435</v>
      </c>
      <c r="AB26" s="12">
        <v>0.56556978440590044</v>
      </c>
      <c r="AC26" s="5"/>
    </row>
    <row r="27" spans="1:29">
      <c r="A27" s="4">
        <v>1924</v>
      </c>
      <c r="B27" s="5"/>
      <c r="C27" s="12">
        <v>0.93285118304181402</v>
      </c>
      <c r="D27" s="12">
        <v>0.98824186297334926</v>
      </c>
      <c r="E27" s="12">
        <v>0.99436033017577719</v>
      </c>
      <c r="F27" s="12">
        <v>0.99610089946831104</v>
      </c>
      <c r="G27" s="12">
        <v>0.9970100511958675</v>
      </c>
      <c r="H27" s="12"/>
      <c r="I27" s="12">
        <v>0.99804881307384963</v>
      </c>
      <c r="J27" s="12">
        <v>0.99851984430641672</v>
      </c>
      <c r="K27" s="12">
        <v>0.99746505468800628</v>
      </c>
      <c r="L27" s="12">
        <v>0.99645538066330075</v>
      </c>
      <c r="M27" s="12">
        <v>0.99607102866499242</v>
      </c>
      <c r="N27" s="12">
        <v>0.99553612418827475</v>
      </c>
      <c r="O27" s="12">
        <v>0.99487415461665563</v>
      </c>
      <c r="P27" s="12">
        <v>0.99359560094406341</v>
      </c>
      <c r="Q27" s="12">
        <v>0.99173311769636541</v>
      </c>
      <c r="R27" s="12">
        <v>0.98832063945685211</v>
      </c>
      <c r="S27" s="12">
        <v>0.98367867927355912</v>
      </c>
      <c r="T27" s="12">
        <v>0.97497488058066173</v>
      </c>
      <c r="U27" s="12">
        <v>0.96154088061195886</v>
      </c>
      <c r="V27" s="12">
        <v>0.94165570390490627</v>
      </c>
      <c r="W27" s="12">
        <v>0.90997759750017304</v>
      </c>
      <c r="X27" s="12">
        <v>0.85183222015241966</v>
      </c>
      <c r="Y27" s="12">
        <v>0.79709293055730734</v>
      </c>
      <c r="Z27" s="12">
        <v>0.69701410687946752</v>
      </c>
      <c r="AA27" s="12">
        <v>0.66274947797795369</v>
      </c>
      <c r="AB27" s="12">
        <v>0.54574332909783996</v>
      </c>
      <c r="AC27" s="5"/>
    </row>
    <row r="28" spans="1:29">
      <c r="A28" s="4">
        <v>1925</v>
      </c>
      <c r="B28" s="5"/>
      <c r="C28" s="12">
        <v>0.93357473727675366</v>
      </c>
      <c r="D28" s="12">
        <v>0.98864437759965296</v>
      </c>
      <c r="E28" s="12">
        <v>0.9947224551395466</v>
      </c>
      <c r="F28" s="12">
        <v>0.99610680170675536</v>
      </c>
      <c r="G28" s="12">
        <v>0.99698805107901212</v>
      </c>
      <c r="H28" s="12"/>
      <c r="I28" s="12">
        <v>0.99818061533626901</v>
      </c>
      <c r="J28" s="12">
        <v>0.99851124152496895</v>
      </c>
      <c r="K28" s="12">
        <v>0.9974650934983238</v>
      </c>
      <c r="L28" s="12">
        <v>0.99650915684434016</v>
      </c>
      <c r="M28" s="12">
        <v>0.99607705312925865</v>
      </c>
      <c r="N28" s="12">
        <v>0.9955428280869455</v>
      </c>
      <c r="O28" s="12">
        <v>0.99477232837471619</v>
      </c>
      <c r="P28" s="12">
        <v>0.99365167571571367</v>
      </c>
      <c r="Q28" s="12">
        <v>0.99175052897713933</v>
      </c>
      <c r="R28" s="12">
        <v>0.98848065022283149</v>
      </c>
      <c r="S28" s="12">
        <v>0.98322292144813805</v>
      </c>
      <c r="T28" s="12">
        <v>0.97497584741726706</v>
      </c>
      <c r="U28" s="12">
        <v>0.95994958607359149</v>
      </c>
      <c r="V28" s="12">
        <v>0.94161875828117458</v>
      </c>
      <c r="W28" s="12">
        <v>0.90797906919252491</v>
      </c>
      <c r="X28" s="12">
        <v>0.85106363423298392</v>
      </c>
      <c r="Y28" s="12">
        <v>0.78632841159207634</v>
      </c>
      <c r="Z28" s="12">
        <v>0.69134429948950649</v>
      </c>
      <c r="AA28" s="12">
        <v>0.62201405152224831</v>
      </c>
      <c r="AB28" s="12">
        <v>0.57515337423312884</v>
      </c>
      <c r="AC28" s="5"/>
    </row>
    <row r="29" spans="1:29">
      <c r="A29" s="4">
        <v>1926</v>
      </c>
      <c r="B29" s="5"/>
      <c r="C29" s="12">
        <v>0.93267510956878541</v>
      </c>
      <c r="D29" s="12">
        <v>0.9868229493517845</v>
      </c>
      <c r="E29" s="12">
        <v>0.99384011774520742</v>
      </c>
      <c r="F29" s="12">
        <v>0.99611959414470619</v>
      </c>
      <c r="G29" s="12">
        <v>0.9968676507753258</v>
      </c>
      <c r="H29" s="12"/>
      <c r="I29" s="12">
        <v>0.99813835739709422</v>
      </c>
      <c r="J29" s="12">
        <v>0.99861327657181786</v>
      </c>
      <c r="K29" s="12">
        <v>0.9975147836539201</v>
      </c>
      <c r="L29" s="12">
        <v>0.99655087012603449</v>
      </c>
      <c r="M29" s="12">
        <v>0.99606115382544369</v>
      </c>
      <c r="N29" s="12">
        <v>0.99553577765034251</v>
      </c>
      <c r="O29" s="12">
        <v>0.99473729535813238</v>
      </c>
      <c r="P29" s="12">
        <v>0.9935597472304466</v>
      </c>
      <c r="Q29" s="12">
        <v>0.99151136609083856</v>
      </c>
      <c r="R29" s="12">
        <v>0.98805105377744906</v>
      </c>
      <c r="S29" s="12">
        <v>0.98242227501564239</v>
      </c>
      <c r="T29" s="12">
        <v>0.97431465955470298</v>
      </c>
      <c r="U29" s="12">
        <v>0.95819354206735974</v>
      </c>
      <c r="V29" s="12">
        <v>0.93927683279687713</v>
      </c>
      <c r="W29" s="12">
        <v>0.90248550867204425</v>
      </c>
      <c r="X29" s="12">
        <v>0.8441686266832229</v>
      </c>
      <c r="Y29" s="12">
        <v>0.77436434773885032</v>
      </c>
      <c r="Z29" s="12">
        <v>0.6861867670071915</v>
      </c>
      <c r="AA29" s="12">
        <v>0.62564032199048669</v>
      </c>
      <c r="AB29" s="12">
        <v>0.54640718562874246</v>
      </c>
      <c r="AC29" s="5"/>
    </row>
    <row r="30" spans="1:29">
      <c r="A30" s="4">
        <v>1927</v>
      </c>
      <c r="B30" s="5"/>
      <c r="C30" s="12">
        <v>0.94142900553661035</v>
      </c>
      <c r="D30" s="12">
        <v>0.99039079046408129</v>
      </c>
      <c r="E30" s="12">
        <v>0.99499674121655568</v>
      </c>
      <c r="F30" s="12">
        <v>0.99644485300156649</v>
      </c>
      <c r="G30" s="12">
        <v>0.99705926924618116</v>
      </c>
      <c r="H30" s="12"/>
      <c r="I30" s="12">
        <v>0.9982084555373506</v>
      </c>
      <c r="J30" s="12">
        <v>0.99864432800543357</v>
      </c>
      <c r="K30" s="12">
        <v>0.9976860235572278</v>
      </c>
      <c r="L30" s="12">
        <v>0.99675479922333721</v>
      </c>
      <c r="M30" s="12">
        <v>0.99633581961171203</v>
      </c>
      <c r="N30" s="12">
        <v>0.99575013575075233</v>
      </c>
      <c r="O30" s="12">
        <v>0.99511387386067296</v>
      </c>
      <c r="P30" s="12">
        <v>0.99385914948793463</v>
      </c>
      <c r="Q30" s="12">
        <v>0.99196283864568291</v>
      </c>
      <c r="R30" s="12">
        <v>0.9887405600722039</v>
      </c>
      <c r="S30" s="12">
        <v>0.98360540881384428</v>
      </c>
      <c r="T30" s="12">
        <v>0.97617883486554669</v>
      </c>
      <c r="U30" s="12">
        <v>0.96056639241208397</v>
      </c>
      <c r="V30" s="12">
        <v>0.94293291496953069</v>
      </c>
      <c r="W30" s="12">
        <v>0.90923224493236721</v>
      </c>
      <c r="X30" s="12">
        <v>0.85890139666130205</v>
      </c>
      <c r="Y30" s="12">
        <v>0.79778489934980379</v>
      </c>
      <c r="Z30" s="12">
        <v>0.70712570597585311</v>
      </c>
      <c r="AA30" s="12">
        <v>0.66769312567845984</v>
      </c>
      <c r="AB30" s="12">
        <v>0.61482977495672242</v>
      </c>
      <c r="AC30" s="5"/>
    </row>
    <row r="31" spans="1:29">
      <c r="A31" s="4">
        <v>1928</v>
      </c>
      <c r="B31" s="5"/>
      <c r="C31" s="12">
        <v>0.94101249480095739</v>
      </c>
      <c r="D31" s="12">
        <v>0.98900230935397881</v>
      </c>
      <c r="E31" s="12">
        <v>0.99467562229063733</v>
      </c>
      <c r="F31" s="12">
        <v>0.99620429090545726</v>
      </c>
      <c r="G31" s="12">
        <v>0.99695097075196237</v>
      </c>
      <c r="H31" s="12"/>
      <c r="I31" s="12">
        <v>0.99817353091912286</v>
      </c>
      <c r="J31" s="12">
        <v>0.99861515954177293</v>
      </c>
      <c r="K31" s="12">
        <v>0.99761011746528716</v>
      </c>
      <c r="L31" s="12">
        <v>0.99664480861539351</v>
      </c>
      <c r="M31" s="12">
        <v>0.99627924401235246</v>
      </c>
      <c r="N31" s="12">
        <v>0.99563309204772799</v>
      </c>
      <c r="O31" s="12">
        <v>0.99479893324939495</v>
      </c>
      <c r="P31" s="12">
        <v>0.99355622190173276</v>
      </c>
      <c r="Q31" s="12">
        <v>0.99175892318396741</v>
      </c>
      <c r="R31" s="12">
        <v>0.98826714756362766</v>
      </c>
      <c r="S31" s="12">
        <v>0.98287832201162917</v>
      </c>
      <c r="T31" s="12">
        <v>0.97499641721233721</v>
      </c>
      <c r="U31" s="12">
        <v>0.95896028038181924</v>
      </c>
      <c r="V31" s="12">
        <v>0.9388496154131496</v>
      </c>
      <c r="W31" s="12">
        <v>0.90093098679189132</v>
      </c>
      <c r="X31" s="12">
        <v>0.84696044793744096</v>
      </c>
      <c r="Y31" s="12">
        <v>0.77431471956593789</v>
      </c>
      <c r="Z31" s="12">
        <v>0.67877543161542908</v>
      </c>
      <c r="AA31" s="12">
        <v>0.60623253450757897</v>
      </c>
      <c r="AB31" s="12">
        <v>0.51206140350877194</v>
      </c>
      <c r="AC31" s="5"/>
    </row>
    <row r="32" spans="1:29">
      <c r="A32" s="4">
        <v>1929</v>
      </c>
      <c r="B32" s="5"/>
      <c r="C32" s="12">
        <v>0.94287905527800997</v>
      </c>
      <c r="D32" s="12">
        <v>0.9899220877728403</v>
      </c>
      <c r="E32" s="12">
        <v>0.99459731186589984</v>
      </c>
      <c r="F32" s="12">
        <v>0.99624057345504968</v>
      </c>
      <c r="G32" s="12">
        <v>0.99712532701847723</v>
      </c>
      <c r="H32" s="12"/>
      <c r="I32" s="12">
        <v>0.99822612664830623</v>
      </c>
      <c r="J32" s="12">
        <v>0.9986954290078105</v>
      </c>
      <c r="K32" s="12">
        <v>0.99774065309246551</v>
      </c>
      <c r="L32" s="12">
        <v>0.99665745291414898</v>
      </c>
      <c r="M32" s="12">
        <v>0.99628752496295625</v>
      </c>
      <c r="N32" s="12">
        <v>0.99574098115136778</v>
      </c>
      <c r="O32" s="12">
        <v>0.99502942377954062</v>
      </c>
      <c r="P32" s="12">
        <v>0.99378934190938195</v>
      </c>
      <c r="Q32" s="12">
        <v>0.99176864544711685</v>
      </c>
      <c r="R32" s="12">
        <v>0.98858371263632883</v>
      </c>
      <c r="S32" s="12">
        <v>0.98303753723774745</v>
      </c>
      <c r="T32" s="12">
        <v>0.97496755726601403</v>
      </c>
      <c r="U32" s="12">
        <v>0.95974924324934707</v>
      </c>
      <c r="V32" s="12">
        <v>0.93907399343618403</v>
      </c>
      <c r="W32" s="12">
        <v>0.90259137516518706</v>
      </c>
      <c r="X32" s="12">
        <v>0.84880752718164443</v>
      </c>
      <c r="Y32" s="12">
        <v>0.77662910479473668</v>
      </c>
      <c r="Z32" s="12">
        <v>0.69253516468551202</v>
      </c>
      <c r="AA32" s="12">
        <v>0.62307771699865833</v>
      </c>
      <c r="AB32" s="12">
        <v>0.58905937291527688</v>
      </c>
      <c r="AC32" s="5"/>
    </row>
    <row r="33" spans="1:29">
      <c r="A33" s="4">
        <v>1930</v>
      </c>
      <c r="B33" s="5"/>
      <c r="C33" s="12">
        <v>0.945108426974826</v>
      </c>
      <c r="D33" s="12">
        <v>0.99158279329081433</v>
      </c>
      <c r="E33" s="12">
        <v>0.99541529545936158</v>
      </c>
      <c r="F33" s="12">
        <v>0.99683059634128524</v>
      </c>
      <c r="G33" s="12">
        <v>0.99759315962759254</v>
      </c>
      <c r="H33" s="12"/>
      <c r="I33" s="12">
        <v>0.99841727181070405</v>
      </c>
      <c r="J33" s="12">
        <v>0.99882583317077567</v>
      </c>
      <c r="K33" s="12">
        <v>0.99795648228243383</v>
      </c>
      <c r="L33" s="12">
        <v>0.99699369341298905</v>
      </c>
      <c r="M33" s="12">
        <v>0.99660039095504016</v>
      </c>
      <c r="N33" s="12">
        <v>0.99618284517339384</v>
      </c>
      <c r="O33" s="12">
        <v>0.99545482372969318</v>
      </c>
      <c r="P33" s="12">
        <v>0.99414775668455935</v>
      </c>
      <c r="Q33" s="12">
        <v>0.99217898231168533</v>
      </c>
      <c r="R33" s="12">
        <v>0.98907415230560358</v>
      </c>
      <c r="S33" s="12">
        <v>0.983757965893714</v>
      </c>
      <c r="T33" s="12">
        <v>0.97541959698548986</v>
      </c>
      <c r="U33" s="12">
        <v>0.96250471708360719</v>
      </c>
      <c r="V33" s="12">
        <v>0.9413010081939871</v>
      </c>
      <c r="W33" s="12">
        <v>0.9085338929072444</v>
      </c>
      <c r="X33" s="12">
        <v>0.85845918979335911</v>
      </c>
      <c r="Y33" s="12">
        <v>0.79494722942335883</v>
      </c>
      <c r="Z33" s="12">
        <v>0.71601620168830671</v>
      </c>
      <c r="AA33" s="12">
        <v>0.66086604613516797</v>
      </c>
      <c r="AB33" s="12">
        <v>0.6763157894736842</v>
      </c>
      <c r="AC33" s="5"/>
    </row>
    <row r="34" spans="1:29">
      <c r="A34" s="4">
        <v>1931</v>
      </c>
      <c r="B34" s="5"/>
      <c r="C34" s="12">
        <v>0.95017191805226775</v>
      </c>
      <c r="D34" s="12">
        <v>0.99225605147476736</v>
      </c>
      <c r="E34" s="12">
        <v>0.9960228118903125</v>
      </c>
      <c r="F34" s="12">
        <v>0.99704877776225076</v>
      </c>
      <c r="G34" s="12">
        <v>0.99763399707083611</v>
      </c>
      <c r="H34" s="12"/>
      <c r="I34" s="12">
        <v>0.9984501751095457</v>
      </c>
      <c r="J34" s="12">
        <v>0.99883229450123767</v>
      </c>
      <c r="K34" s="12">
        <v>0.99812569113997085</v>
      </c>
      <c r="L34" s="12">
        <v>0.99713620817883508</v>
      </c>
      <c r="M34" s="12">
        <v>0.99680464990033768</v>
      </c>
      <c r="N34" s="12">
        <v>0.99632726052819331</v>
      </c>
      <c r="O34" s="12">
        <v>0.99557965112744151</v>
      </c>
      <c r="P34" s="12">
        <v>0.99424229289903709</v>
      </c>
      <c r="Q34" s="12">
        <v>0.99231170345723074</v>
      </c>
      <c r="R34" s="12">
        <v>0.98922773927448804</v>
      </c>
      <c r="S34" s="12">
        <v>0.98413108483620271</v>
      </c>
      <c r="T34" s="12">
        <v>0.97599766494402762</v>
      </c>
      <c r="U34" s="12">
        <v>0.96434041567556206</v>
      </c>
      <c r="V34" s="12">
        <v>0.94240039164440703</v>
      </c>
      <c r="W34" s="12">
        <v>0.91138972376411265</v>
      </c>
      <c r="X34" s="12">
        <v>0.86407319507349434</v>
      </c>
      <c r="Y34" s="12">
        <v>0.80419667048000154</v>
      </c>
      <c r="Z34" s="12">
        <v>0.71199249759138983</v>
      </c>
      <c r="AA34" s="12">
        <v>0.66635901262690722</v>
      </c>
      <c r="AB34" s="12">
        <v>0.62735355648535562</v>
      </c>
      <c r="AC34" s="5"/>
    </row>
    <row r="35" spans="1:29">
      <c r="A35" s="4">
        <v>1932</v>
      </c>
      <c r="B35" s="5"/>
      <c r="C35" s="12">
        <v>0.95400823339781826</v>
      </c>
      <c r="D35" s="12">
        <v>0.99322703907498311</v>
      </c>
      <c r="E35" s="12">
        <v>0.99634056984698005</v>
      </c>
      <c r="F35" s="12">
        <v>0.99731387882089695</v>
      </c>
      <c r="G35" s="12">
        <v>0.99781005480868712</v>
      </c>
      <c r="H35" s="12"/>
      <c r="I35" s="12">
        <v>0.99853660614811879</v>
      </c>
      <c r="J35" s="12">
        <v>0.99886950455763235</v>
      </c>
      <c r="K35" s="12">
        <v>0.99823100070121984</v>
      </c>
      <c r="L35" s="12">
        <v>0.99736889925825956</v>
      </c>
      <c r="M35" s="12">
        <v>0.99693029104049269</v>
      </c>
      <c r="N35" s="12">
        <v>0.99649682293886199</v>
      </c>
      <c r="O35" s="12">
        <v>0.99569307818424024</v>
      </c>
      <c r="P35" s="12">
        <v>0.99444360373708363</v>
      </c>
      <c r="Q35" s="12">
        <v>0.99248789114551694</v>
      </c>
      <c r="R35" s="12">
        <v>0.98951666001977923</v>
      </c>
      <c r="S35" s="12">
        <v>0.98435464417576757</v>
      </c>
      <c r="T35" s="12">
        <v>0.97620287074253087</v>
      </c>
      <c r="U35" s="12">
        <v>0.96460241749023856</v>
      </c>
      <c r="V35" s="12">
        <v>0.94086955967100505</v>
      </c>
      <c r="W35" s="12">
        <v>0.90827475493400267</v>
      </c>
      <c r="X35" s="12">
        <v>0.86085781830462682</v>
      </c>
      <c r="Y35" s="12">
        <v>0.79280558814661983</v>
      </c>
      <c r="Z35" s="12">
        <v>0.69555126549036861</v>
      </c>
      <c r="AA35" s="12">
        <v>0.64502346164117041</v>
      </c>
      <c r="AB35" s="12">
        <v>0.61018711018711014</v>
      </c>
      <c r="AC35" s="5"/>
    </row>
    <row r="36" spans="1:29">
      <c r="A36" s="4">
        <v>1933</v>
      </c>
      <c r="B36" s="5"/>
      <c r="C36" s="12">
        <v>0.95612183809085149</v>
      </c>
      <c r="D36" s="12">
        <v>0.99314089372204395</v>
      </c>
      <c r="E36" s="12">
        <v>0.99650662459775385</v>
      </c>
      <c r="F36" s="12">
        <v>0.99741953825154162</v>
      </c>
      <c r="G36" s="12">
        <v>0.99788416432813387</v>
      </c>
      <c r="H36" s="12"/>
      <c r="I36" s="12">
        <v>0.99860459781479372</v>
      </c>
      <c r="J36" s="12">
        <v>0.99893749889921057</v>
      </c>
      <c r="K36" s="12">
        <v>0.9983816669030291</v>
      </c>
      <c r="L36" s="12">
        <v>0.99752315309044959</v>
      </c>
      <c r="M36" s="12">
        <v>0.99706579282778562</v>
      </c>
      <c r="N36" s="12">
        <v>0.99669351486231239</v>
      </c>
      <c r="O36" s="12">
        <v>0.99588288169999351</v>
      </c>
      <c r="P36" s="12">
        <v>0.994625797110956</v>
      </c>
      <c r="Q36" s="12">
        <v>0.99273498775477498</v>
      </c>
      <c r="R36" s="12">
        <v>0.98983949921508663</v>
      </c>
      <c r="S36" s="12">
        <v>0.98478654971124624</v>
      </c>
      <c r="T36" s="12">
        <v>0.97674973628813599</v>
      </c>
      <c r="U36" s="12">
        <v>0.96563403383889157</v>
      </c>
      <c r="V36" s="12">
        <v>0.94344089771150708</v>
      </c>
      <c r="W36" s="12">
        <v>0.91059370991489597</v>
      </c>
      <c r="X36" s="12">
        <v>0.8678685932337844</v>
      </c>
      <c r="Y36" s="12">
        <v>0.80484604208651644</v>
      </c>
      <c r="Z36" s="12">
        <v>0.70954107690306145</v>
      </c>
      <c r="AA36" s="12">
        <v>0.65160412489258102</v>
      </c>
      <c r="AB36" s="12">
        <v>0.64360329359714885</v>
      </c>
      <c r="AC36" s="5"/>
    </row>
    <row r="37" spans="1:29">
      <c r="A37" s="4">
        <v>1934</v>
      </c>
      <c r="B37" s="5"/>
      <c r="C37" s="12">
        <v>0.95269052111070329</v>
      </c>
      <c r="D37" s="12">
        <v>0.99263903145324339</v>
      </c>
      <c r="E37" s="12">
        <v>0.99618549248977595</v>
      </c>
      <c r="F37" s="12">
        <v>0.99731438052320709</v>
      </c>
      <c r="G37" s="12">
        <v>0.99791129940115841</v>
      </c>
      <c r="H37" s="12"/>
      <c r="I37" s="12">
        <v>0.99857446247904602</v>
      </c>
      <c r="J37" s="12">
        <v>0.99888491320613193</v>
      </c>
      <c r="K37" s="12">
        <v>0.99839323048992412</v>
      </c>
      <c r="L37" s="12">
        <v>0.99759686826427019</v>
      </c>
      <c r="M37" s="12">
        <v>0.99708588529592379</v>
      </c>
      <c r="N37" s="12">
        <v>0.99677477467276487</v>
      </c>
      <c r="O37" s="12">
        <v>0.99602072039247724</v>
      </c>
      <c r="P37" s="12">
        <v>0.99466174197593682</v>
      </c>
      <c r="Q37" s="12">
        <v>0.99274763548617373</v>
      </c>
      <c r="R37" s="12">
        <v>0.98965107053727575</v>
      </c>
      <c r="S37" s="12">
        <v>0.98483282228852009</v>
      </c>
      <c r="T37" s="12">
        <v>0.97655085758721205</v>
      </c>
      <c r="U37" s="12">
        <v>0.96548389289112413</v>
      </c>
      <c r="V37" s="12">
        <v>0.94365305752554196</v>
      </c>
      <c r="W37" s="12">
        <v>0.9093625403540857</v>
      </c>
      <c r="X37" s="12">
        <v>0.86671368927846459</v>
      </c>
      <c r="Y37" s="12">
        <v>0.80381716568843542</v>
      </c>
      <c r="Z37" s="12">
        <v>0.70469894170310754</v>
      </c>
      <c r="AA37" s="12">
        <v>0.64484582724298734</v>
      </c>
      <c r="AB37" s="12">
        <v>0.60491125699003168</v>
      </c>
      <c r="AC37" s="5"/>
    </row>
    <row r="38" spans="1:29">
      <c r="A38" s="4">
        <v>1935</v>
      </c>
      <c r="B38" s="5"/>
      <c r="C38" s="12">
        <v>0.95452397574363823</v>
      </c>
      <c r="D38" s="12">
        <v>0.99361493941791235</v>
      </c>
      <c r="E38" s="12">
        <v>0.99674293208976972</v>
      </c>
      <c r="F38" s="12">
        <v>0.99751842444934835</v>
      </c>
      <c r="G38" s="12">
        <v>0.99782029395844607</v>
      </c>
      <c r="H38" s="12"/>
      <c r="I38" s="12">
        <v>0.99853708483013892</v>
      </c>
      <c r="J38" s="12">
        <v>0.99885643838109772</v>
      </c>
      <c r="K38" s="12">
        <v>0.99834122852643936</v>
      </c>
      <c r="L38" s="12">
        <v>0.99759164930704181</v>
      </c>
      <c r="M38" s="12">
        <v>0.99707862377767398</v>
      </c>
      <c r="N38" s="12">
        <v>0.99672409075471724</v>
      </c>
      <c r="O38" s="12">
        <v>0.99595898031900032</v>
      </c>
      <c r="P38" s="12">
        <v>0.99469682317785513</v>
      </c>
      <c r="Q38" s="12">
        <v>0.99267292167285359</v>
      </c>
      <c r="R38" s="12">
        <v>0.98982105925726105</v>
      </c>
      <c r="S38" s="12">
        <v>0.98489895888812373</v>
      </c>
      <c r="T38" s="12">
        <v>0.97725805898919615</v>
      </c>
      <c r="U38" s="12">
        <v>0.96503211004496159</v>
      </c>
      <c r="V38" s="12">
        <v>0.94540558572894573</v>
      </c>
      <c r="W38" s="12">
        <v>0.90912195816137753</v>
      </c>
      <c r="X38" s="12">
        <v>0.87071121305969468</v>
      </c>
      <c r="Y38" s="12">
        <v>0.8024343482454841</v>
      </c>
      <c r="Z38" s="12">
        <v>0.70773890798374062</v>
      </c>
      <c r="AA38" s="12">
        <v>0.64353419092755582</v>
      </c>
      <c r="AB38" s="12">
        <v>0.56464221286831029</v>
      </c>
      <c r="AC38" s="5"/>
    </row>
    <row r="39" spans="1:29">
      <c r="A39" s="4">
        <v>1936</v>
      </c>
      <c r="B39" s="5"/>
      <c r="C39" s="12">
        <v>0.95293862536267793</v>
      </c>
      <c r="D39" s="12">
        <v>0.99352308562219083</v>
      </c>
      <c r="E39" s="12">
        <v>0.9966827098707618</v>
      </c>
      <c r="F39" s="12">
        <v>0.99761609188431166</v>
      </c>
      <c r="G39" s="12">
        <v>0.99803758533862874</v>
      </c>
      <c r="H39" s="12"/>
      <c r="I39" s="12">
        <v>0.99865002793268554</v>
      </c>
      <c r="J39" s="12">
        <v>0.99887478037415733</v>
      </c>
      <c r="K39" s="12">
        <v>0.99832204645088651</v>
      </c>
      <c r="L39" s="12">
        <v>0.99760873864062316</v>
      </c>
      <c r="M39" s="12">
        <v>0.99707092359664029</v>
      </c>
      <c r="N39" s="12">
        <v>0.99673870594423419</v>
      </c>
      <c r="O39" s="12">
        <v>0.99592035475658824</v>
      </c>
      <c r="P39" s="12">
        <v>0.99460534866814898</v>
      </c>
      <c r="Q39" s="12">
        <v>0.99262600277019675</v>
      </c>
      <c r="R39" s="12">
        <v>0.98964318204384383</v>
      </c>
      <c r="S39" s="12">
        <v>0.98476154226697044</v>
      </c>
      <c r="T39" s="12">
        <v>0.97657792736448068</v>
      </c>
      <c r="U39" s="12">
        <v>0.96355614954508151</v>
      </c>
      <c r="V39" s="12">
        <v>0.94370304395853599</v>
      </c>
      <c r="W39" s="12">
        <v>0.90201822707404067</v>
      </c>
      <c r="X39" s="12">
        <v>0.86101302470372043</v>
      </c>
      <c r="Y39" s="12">
        <v>0.78469200646444559</v>
      </c>
      <c r="Z39" s="12">
        <v>0.6840490984591181</v>
      </c>
      <c r="AA39" s="12">
        <v>0.60653792921637117</v>
      </c>
      <c r="AB39" s="12">
        <v>0.49547834364588295</v>
      </c>
      <c r="AC39" s="5"/>
    </row>
    <row r="40" spans="1:29">
      <c r="A40" s="4">
        <v>1937</v>
      </c>
      <c r="B40" s="5"/>
      <c r="C40" s="12">
        <v>0.95363953469304252</v>
      </c>
      <c r="D40" s="12">
        <v>0.99373300233452033</v>
      </c>
      <c r="E40" s="12">
        <v>0.99671258608231872</v>
      </c>
      <c r="F40" s="12">
        <v>0.99783351249403052</v>
      </c>
      <c r="G40" s="12">
        <v>0.99826235176517786</v>
      </c>
      <c r="H40" s="12"/>
      <c r="I40" s="12">
        <v>0.99877010670250477</v>
      </c>
      <c r="J40" s="12">
        <v>0.99899928767459545</v>
      </c>
      <c r="K40" s="12">
        <v>0.9984440742571824</v>
      </c>
      <c r="L40" s="12">
        <v>0.99777602720268654</v>
      </c>
      <c r="M40" s="12">
        <v>0.99734762862347981</v>
      </c>
      <c r="N40" s="12">
        <v>0.99692360622768017</v>
      </c>
      <c r="O40" s="12">
        <v>0.99616191051226943</v>
      </c>
      <c r="P40" s="12">
        <v>0.99482572072288611</v>
      </c>
      <c r="Q40" s="12">
        <v>0.99289369678506079</v>
      </c>
      <c r="R40" s="12">
        <v>0.98993458250896693</v>
      </c>
      <c r="S40" s="12">
        <v>0.98524174338546822</v>
      </c>
      <c r="T40" s="12">
        <v>0.97742730776154696</v>
      </c>
      <c r="U40" s="12">
        <v>0.96493035893823087</v>
      </c>
      <c r="V40" s="12">
        <v>0.94640361583729626</v>
      </c>
      <c r="W40" s="12">
        <v>0.9063021326480003</v>
      </c>
      <c r="X40" s="12">
        <v>0.86715964208675123</v>
      </c>
      <c r="Y40" s="12">
        <v>0.79610906689310312</v>
      </c>
      <c r="Z40" s="12">
        <v>0.71031674288610358</v>
      </c>
      <c r="AA40" s="12">
        <v>0.64865819209039544</v>
      </c>
      <c r="AB40" s="12">
        <v>0.57847639232308956</v>
      </c>
      <c r="AC40" s="5"/>
    </row>
    <row r="41" spans="1:29">
      <c r="A41" s="4">
        <v>1938</v>
      </c>
      <c r="B41" s="5"/>
      <c r="C41" s="12">
        <v>0.95451354661913868</v>
      </c>
      <c r="D41" s="12">
        <v>0.99402643837054916</v>
      </c>
      <c r="E41" s="12">
        <v>0.99702072365968342</v>
      </c>
      <c r="F41" s="12">
        <v>0.9980177466882888</v>
      </c>
      <c r="G41" s="12">
        <v>0.99848195203386536</v>
      </c>
      <c r="H41" s="12"/>
      <c r="I41" s="12">
        <v>0.99890234669592515</v>
      </c>
      <c r="J41" s="12">
        <v>0.9991213818395005</v>
      </c>
      <c r="K41" s="12">
        <v>0.99865991923988062</v>
      </c>
      <c r="L41" s="12">
        <v>0.99810685317984837</v>
      </c>
      <c r="M41" s="12">
        <v>0.99773038988099716</v>
      </c>
      <c r="N41" s="12">
        <v>0.99733369679558348</v>
      </c>
      <c r="O41" s="12">
        <v>0.99658683323710284</v>
      </c>
      <c r="P41" s="12">
        <v>0.9953447543066215</v>
      </c>
      <c r="Q41" s="12">
        <v>0.99348105529048558</v>
      </c>
      <c r="R41" s="12">
        <v>0.99061857559393196</v>
      </c>
      <c r="S41" s="12">
        <v>0.98606109990795043</v>
      </c>
      <c r="T41" s="12">
        <v>0.97861943163350384</v>
      </c>
      <c r="U41" s="12">
        <v>0.96637653239298926</v>
      </c>
      <c r="V41" s="12">
        <v>0.94804309086141048</v>
      </c>
      <c r="W41" s="12">
        <v>0.910820352633125</v>
      </c>
      <c r="X41" s="12">
        <v>0.87173020968706527</v>
      </c>
      <c r="Y41" s="12">
        <v>0.80650321785266121</v>
      </c>
      <c r="Z41" s="12">
        <v>0.73008431080816116</v>
      </c>
      <c r="AA41" s="12">
        <v>0.67285186807685093</v>
      </c>
      <c r="AB41" s="12">
        <v>0.59683057562339781</v>
      </c>
      <c r="AC41" s="5"/>
    </row>
    <row r="42" spans="1:29">
      <c r="A42" s="4">
        <v>1939</v>
      </c>
      <c r="B42" s="5"/>
      <c r="C42" s="12">
        <v>0.95717864688843812</v>
      </c>
      <c r="D42" s="12">
        <v>0.995083791042494</v>
      </c>
      <c r="E42" s="12">
        <v>0.99763935340806986</v>
      </c>
      <c r="F42" s="12">
        <v>0.9982706639415998</v>
      </c>
      <c r="G42" s="12">
        <v>0.9986182637379345</v>
      </c>
      <c r="H42" s="12"/>
      <c r="I42" s="12">
        <v>0.99906842035465593</v>
      </c>
      <c r="J42" s="12">
        <v>0.99921560741718496</v>
      </c>
      <c r="K42" s="12">
        <v>0.9987528961737957</v>
      </c>
      <c r="L42" s="12">
        <v>0.99828511780495077</v>
      </c>
      <c r="M42" s="12">
        <v>0.99788544284586989</v>
      </c>
      <c r="N42" s="12">
        <v>0.99744347585607851</v>
      </c>
      <c r="O42" s="12">
        <v>0.99669115285855248</v>
      </c>
      <c r="P42" s="12">
        <v>0.99559908023933896</v>
      </c>
      <c r="Q42" s="12">
        <v>0.99362759013575219</v>
      </c>
      <c r="R42" s="12">
        <v>0.99068848584712688</v>
      </c>
      <c r="S42" s="12">
        <v>0.98601907846022185</v>
      </c>
      <c r="T42" s="12">
        <v>0.97867639494199232</v>
      </c>
      <c r="U42" s="12">
        <v>0.96686210634272018</v>
      </c>
      <c r="V42" s="12">
        <v>0.94704387146860447</v>
      </c>
      <c r="W42" s="12">
        <v>0.91121330091116137</v>
      </c>
      <c r="X42" s="12">
        <v>0.86548232166145123</v>
      </c>
      <c r="Y42" s="12">
        <v>0.7962578853232134</v>
      </c>
      <c r="Z42" s="12">
        <v>0.70947810488432739</v>
      </c>
      <c r="AA42" s="12">
        <v>0.62519838847515574</v>
      </c>
      <c r="AB42" s="12">
        <v>0.61250144158689879</v>
      </c>
      <c r="AC42" s="5"/>
    </row>
    <row r="43" spans="1:29">
      <c r="A43" s="4">
        <v>1940</v>
      </c>
      <c r="B43" s="5"/>
      <c r="C43" s="12">
        <v>0.95640602477115599</v>
      </c>
      <c r="D43" s="12">
        <v>0.99549210913996478</v>
      </c>
      <c r="E43" s="12">
        <v>0.99767221748358292</v>
      </c>
      <c r="F43" s="12">
        <v>0.99842371494071569</v>
      </c>
      <c r="G43" s="12">
        <v>0.99876391247953411</v>
      </c>
      <c r="H43" s="12"/>
      <c r="I43" s="12">
        <v>0.99912267958347567</v>
      </c>
      <c r="J43" s="12">
        <v>0.99924514418629484</v>
      </c>
      <c r="K43" s="12">
        <v>0.99882271466872929</v>
      </c>
      <c r="L43" s="12">
        <v>0.99837482280230372</v>
      </c>
      <c r="M43" s="12">
        <v>0.9980591577806166</v>
      </c>
      <c r="N43" s="12">
        <v>0.99756904679784564</v>
      </c>
      <c r="O43" s="12">
        <v>0.99688031697499846</v>
      </c>
      <c r="P43" s="12">
        <v>0.99573066307560243</v>
      </c>
      <c r="Q43" s="12">
        <v>0.99386229747736066</v>
      </c>
      <c r="R43" s="12">
        <v>0.99101217559368027</v>
      </c>
      <c r="S43" s="12">
        <v>0.98647109620414752</v>
      </c>
      <c r="T43" s="12">
        <v>0.97915384756253887</v>
      </c>
      <c r="U43" s="12">
        <v>0.96710646163205571</v>
      </c>
      <c r="V43" s="12">
        <v>0.94595411669796636</v>
      </c>
      <c r="W43" s="12">
        <v>0.91293681195290377</v>
      </c>
      <c r="X43" s="12">
        <v>0.86185198572497668</v>
      </c>
      <c r="Y43" s="12">
        <v>0.78984691110833016</v>
      </c>
      <c r="Z43" s="12">
        <v>0.69816481142138231</v>
      </c>
      <c r="AA43" s="12">
        <v>0.62377122430741738</v>
      </c>
      <c r="AB43" s="12">
        <v>0.56735159817351599</v>
      </c>
      <c r="AC43" s="5"/>
    </row>
    <row r="44" spans="1:29">
      <c r="A44" s="4">
        <v>1941</v>
      </c>
      <c r="B44" s="5"/>
      <c r="C44" s="12">
        <v>0.95812927998408304</v>
      </c>
      <c r="D44" s="12">
        <v>0.99588000050042569</v>
      </c>
      <c r="E44" s="12">
        <v>0.99798488379096706</v>
      </c>
      <c r="F44" s="12">
        <v>0.99851110461360237</v>
      </c>
      <c r="G44" s="12">
        <v>0.99886088668982465</v>
      </c>
      <c r="H44" s="12"/>
      <c r="I44" s="12">
        <v>0.99921008937316946</v>
      </c>
      <c r="J44" s="12">
        <v>0.99931535723892428</v>
      </c>
      <c r="K44" s="12">
        <v>0.99889166424076881</v>
      </c>
      <c r="L44" s="12">
        <v>0.99845718522614957</v>
      </c>
      <c r="M44" s="12">
        <v>0.99816881772044563</v>
      </c>
      <c r="N44" s="12">
        <v>0.99771742311247691</v>
      </c>
      <c r="O44" s="12">
        <v>0.99713671085433453</v>
      </c>
      <c r="P44" s="12">
        <v>0.99592102651902059</v>
      </c>
      <c r="Q44" s="12">
        <v>0.99408063913744504</v>
      </c>
      <c r="R44" s="12">
        <v>0.99137164607557327</v>
      </c>
      <c r="S44" s="12">
        <v>0.98708733142715133</v>
      </c>
      <c r="T44" s="12">
        <v>0.98032946029168611</v>
      </c>
      <c r="U44" s="12">
        <v>0.96915052122117096</v>
      </c>
      <c r="V44" s="12">
        <v>0.94976032847653258</v>
      </c>
      <c r="W44" s="12">
        <v>0.92045958453340437</v>
      </c>
      <c r="X44" s="12">
        <v>0.86984947219777287</v>
      </c>
      <c r="Y44" s="12">
        <v>0.8050757896107501</v>
      </c>
      <c r="Z44" s="12">
        <v>0.73078958886819145</v>
      </c>
      <c r="AA44" s="12">
        <v>0.66804805559043912</v>
      </c>
      <c r="AB44" s="12">
        <v>0.61682037768994291</v>
      </c>
      <c r="AC44" s="5"/>
    </row>
    <row r="45" spans="1:29">
      <c r="A45" s="4">
        <v>1942</v>
      </c>
      <c r="B45" s="5"/>
      <c r="C45" s="12">
        <v>0.95969791323796694</v>
      </c>
      <c r="D45" s="12">
        <v>0.99648302292088753</v>
      </c>
      <c r="E45" s="12">
        <v>0.99827568530768662</v>
      </c>
      <c r="F45" s="12">
        <v>0.99871115776112485</v>
      </c>
      <c r="G45" s="12">
        <v>0.99894158713110548</v>
      </c>
      <c r="H45" s="12"/>
      <c r="I45" s="12">
        <v>0.99932294365603158</v>
      </c>
      <c r="J45" s="12">
        <v>0.99941940900072435</v>
      </c>
      <c r="K45" s="12">
        <v>0.99900624044854758</v>
      </c>
      <c r="L45" s="12">
        <v>0.99854846176327505</v>
      </c>
      <c r="M45" s="12">
        <v>0.99830420851801838</v>
      </c>
      <c r="N45" s="12">
        <v>0.99787629199237748</v>
      </c>
      <c r="O45" s="12">
        <v>0.99715343450156091</v>
      </c>
      <c r="P45" s="12">
        <v>0.99614594904149345</v>
      </c>
      <c r="Q45" s="12">
        <v>0.99435171485335616</v>
      </c>
      <c r="R45" s="12">
        <v>0.99160610630874779</v>
      </c>
      <c r="S45" s="12">
        <v>0.98759574437305464</v>
      </c>
      <c r="T45" s="12">
        <v>0.9809368658454577</v>
      </c>
      <c r="U45" s="12">
        <v>0.9705746480004821</v>
      </c>
      <c r="V45" s="12">
        <v>0.95163862185383108</v>
      </c>
      <c r="W45" s="12">
        <v>0.92470629167705209</v>
      </c>
      <c r="X45" s="12">
        <v>0.87568960216499259</v>
      </c>
      <c r="Y45" s="12">
        <v>0.81046941543621731</v>
      </c>
      <c r="Z45" s="12">
        <v>0.74515700764695525</v>
      </c>
      <c r="AA45" s="12">
        <v>0.67832112764784624</v>
      </c>
      <c r="AB45" s="12">
        <v>0.57487309644670059</v>
      </c>
      <c r="AC45" s="5"/>
    </row>
    <row r="46" spans="1:29">
      <c r="A46" s="4">
        <v>1943</v>
      </c>
      <c r="B46" s="5"/>
      <c r="C46" s="12">
        <v>0.96009692505270294</v>
      </c>
      <c r="D46" s="12">
        <v>0.99632033772090511</v>
      </c>
      <c r="E46" s="12">
        <v>0.99815507237530143</v>
      </c>
      <c r="F46" s="12">
        <v>0.99869066663299899</v>
      </c>
      <c r="G46" s="12">
        <v>0.99897143663314147</v>
      </c>
      <c r="H46" s="12"/>
      <c r="I46" s="12">
        <v>0.99924616209058914</v>
      </c>
      <c r="J46" s="12">
        <v>0.99937226427832904</v>
      </c>
      <c r="K46" s="12">
        <v>0.99897447862878674</v>
      </c>
      <c r="L46" s="12">
        <v>0.99857220659108192</v>
      </c>
      <c r="M46" s="12">
        <v>0.99833802510885483</v>
      </c>
      <c r="N46" s="12">
        <v>0.99784940612483664</v>
      </c>
      <c r="O46" s="12">
        <v>0.99711837247102386</v>
      </c>
      <c r="P46" s="12">
        <v>0.99613718997834411</v>
      </c>
      <c r="Q46" s="12">
        <v>0.99427300742878055</v>
      </c>
      <c r="R46" s="12">
        <v>0.99145341994021807</v>
      </c>
      <c r="S46" s="12">
        <v>0.98724453047217975</v>
      </c>
      <c r="T46" s="12">
        <v>0.98082280930519117</v>
      </c>
      <c r="U46" s="12">
        <v>0.97014707340001027</v>
      </c>
      <c r="V46" s="12">
        <v>0.95038202625987578</v>
      </c>
      <c r="W46" s="12">
        <v>0.92143655688461046</v>
      </c>
      <c r="X46" s="12">
        <v>0.87041923137621879</v>
      </c>
      <c r="Y46" s="12">
        <v>0.79775823688007153</v>
      </c>
      <c r="Z46" s="12">
        <v>0.71892089931014758</v>
      </c>
      <c r="AA46" s="12">
        <v>0.65151571462196944</v>
      </c>
      <c r="AB46" s="12">
        <v>0.58894328845369237</v>
      </c>
      <c r="AC46" s="5"/>
    </row>
    <row r="47" spans="1:29">
      <c r="A47" s="4">
        <v>1944</v>
      </c>
      <c r="B47" s="5"/>
      <c r="C47" s="12">
        <v>0.96442091139968378</v>
      </c>
      <c r="D47" s="12">
        <v>0.99664866606814073</v>
      </c>
      <c r="E47" s="12">
        <v>0.99823043220172547</v>
      </c>
      <c r="F47" s="12">
        <v>0.99879295549783864</v>
      </c>
      <c r="G47" s="12">
        <v>0.99902572375829923</v>
      </c>
      <c r="H47" s="12"/>
      <c r="I47" s="12">
        <v>0.99932590048998282</v>
      </c>
      <c r="J47" s="12">
        <v>0.99941035687980184</v>
      </c>
      <c r="K47" s="12">
        <v>0.99906765101802808</v>
      </c>
      <c r="L47" s="12">
        <v>0.99864444599709312</v>
      </c>
      <c r="M47" s="12">
        <v>0.99848326967549228</v>
      </c>
      <c r="N47" s="12">
        <v>0.99797026645892006</v>
      </c>
      <c r="O47" s="12">
        <v>0.99725462736641401</v>
      </c>
      <c r="P47" s="12">
        <v>0.99629691207451121</v>
      </c>
      <c r="Q47" s="12">
        <v>0.99472615507517326</v>
      </c>
      <c r="R47" s="12">
        <v>0.99191664114552225</v>
      </c>
      <c r="S47" s="12">
        <v>0.98791482572108058</v>
      </c>
      <c r="T47" s="12">
        <v>0.98190218032230736</v>
      </c>
      <c r="U47" s="12">
        <v>0.97207808374115046</v>
      </c>
      <c r="V47" s="12">
        <v>0.95352885388454323</v>
      </c>
      <c r="W47" s="12">
        <v>0.92615043925993268</v>
      </c>
      <c r="X47" s="12">
        <v>0.88003911911318655</v>
      </c>
      <c r="Y47" s="12">
        <v>0.81023345088115595</v>
      </c>
      <c r="Z47" s="12">
        <v>0.74897150532880241</v>
      </c>
      <c r="AA47" s="12">
        <v>0.69770551801801806</v>
      </c>
      <c r="AB47" s="12">
        <v>0.61189913317572886</v>
      </c>
      <c r="AC47" s="5"/>
    </row>
    <row r="48" spans="1:29">
      <c r="A48" s="4">
        <v>1945</v>
      </c>
      <c r="B48" s="5"/>
      <c r="C48" s="12">
        <v>0.96826156565971488</v>
      </c>
      <c r="D48" s="12">
        <v>0.99725187716740271</v>
      </c>
      <c r="E48" s="12">
        <v>0.99835179903552917</v>
      </c>
      <c r="F48" s="12">
        <v>0.99887905516038789</v>
      </c>
      <c r="G48" s="12">
        <v>0.99906910282261774</v>
      </c>
      <c r="H48" s="12"/>
      <c r="I48" s="12">
        <v>0.99934914227956084</v>
      </c>
      <c r="J48" s="12">
        <v>0.99942471602369332</v>
      </c>
      <c r="K48" s="12">
        <v>0.99909615646261829</v>
      </c>
      <c r="L48" s="12">
        <v>0.99873647927338205</v>
      </c>
      <c r="M48" s="12">
        <v>0.99855192821344807</v>
      </c>
      <c r="N48" s="12">
        <v>0.99806175457436619</v>
      </c>
      <c r="O48" s="12">
        <v>0.99732782988921131</v>
      </c>
      <c r="P48" s="12">
        <v>0.99643963000877245</v>
      </c>
      <c r="Q48" s="12">
        <v>0.99474714934933384</v>
      </c>
      <c r="R48" s="12">
        <v>0.99223110977001161</v>
      </c>
      <c r="S48" s="12">
        <v>0.98831990166712025</v>
      </c>
      <c r="T48" s="12">
        <v>0.98259949763472554</v>
      </c>
      <c r="U48" s="12">
        <v>0.97312058306134974</v>
      </c>
      <c r="V48" s="12">
        <v>0.95595098395926759</v>
      </c>
      <c r="W48" s="12">
        <v>0.92784599540521273</v>
      </c>
      <c r="X48" s="12">
        <v>0.88706611380101952</v>
      </c>
      <c r="Y48" s="12">
        <v>0.81494348273932316</v>
      </c>
      <c r="Z48" s="12">
        <v>0.75504678478996612</v>
      </c>
      <c r="AA48" s="12">
        <v>0.69546087440824289</v>
      </c>
      <c r="AB48" s="12">
        <v>0.66190476190476188</v>
      </c>
      <c r="AC48" s="5"/>
    </row>
    <row r="49" spans="1:29">
      <c r="A49" s="4">
        <v>1946</v>
      </c>
      <c r="B49" s="5"/>
      <c r="C49" s="12">
        <v>0.96744774409158851</v>
      </c>
      <c r="D49" s="12">
        <v>0.99751240882013836</v>
      </c>
      <c r="E49" s="12">
        <v>0.99865694188641396</v>
      </c>
      <c r="F49" s="12">
        <v>0.99889324295487247</v>
      </c>
      <c r="G49" s="12">
        <v>0.99920509606562735</v>
      </c>
      <c r="H49" s="12"/>
      <c r="I49" s="12">
        <v>0.99940741976810377</v>
      </c>
      <c r="J49" s="12">
        <v>0.9994869029409178</v>
      </c>
      <c r="K49" s="12">
        <v>0.99915717573397833</v>
      </c>
      <c r="L49" s="12">
        <v>0.99878263200799577</v>
      </c>
      <c r="M49" s="12">
        <v>0.99865152568980131</v>
      </c>
      <c r="N49" s="12">
        <v>0.99823459978761786</v>
      </c>
      <c r="O49" s="12">
        <v>0.99754934777344773</v>
      </c>
      <c r="P49" s="12">
        <v>0.99663962319387844</v>
      </c>
      <c r="Q49" s="12">
        <v>0.99508623946549002</v>
      </c>
      <c r="R49" s="12">
        <v>0.99259613341371589</v>
      </c>
      <c r="S49" s="12">
        <v>0.9888842497442718</v>
      </c>
      <c r="T49" s="12">
        <v>0.98328843327425086</v>
      </c>
      <c r="U49" s="12">
        <v>0.97452118287821343</v>
      </c>
      <c r="V49" s="12">
        <v>0.95756622988076068</v>
      </c>
      <c r="W49" s="12">
        <v>0.93003284587442103</v>
      </c>
      <c r="X49" s="12">
        <v>0.89059804773881901</v>
      </c>
      <c r="Y49" s="12">
        <v>0.81129047454864922</v>
      </c>
      <c r="Z49" s="12">
        <v>0.75938100650637985</v>
      </c>
      <c r="AA49" s="12">
        <v>0.68749337235689589</v>
      </c>
      <c r="AB49" s="12">
        <v>0.64325221238938046</v>
      </c>
      <c r="AC49" s="5"/>
    </row>
    <row r="50" spans="1:29">
      <c r="A50" s="4">
        <v>1947</v>
      </c>
      <c r="B50" s="5"/>
      <c r="C50" s="12">
        <v>0.96678888579349165</v>
      </c>
      <c r="D50" s="12">
        <v>0.99794639004253183</v>
      </c>
      <c r="E50" s="12">
        <v>0.99885542803345007</v>
      </c>
      <c r="F50" s="12">
        <v>0.99911482329419476</v>
      </c>
      <c r="G50" s="12">
        <v>0.99927184594461582</v>
      </c>
      <c r="H50" s="12"/>
      <c r="I50" s="12">
        <v>0.9994929675915295</v>
      </c>
      <c r="J50" s="12">
        <v>0.99956983174215208</v>
      </c>
      <c r="K50" s="12">
        <v>0.9992222771363436</v>
      </c>
      <c r="L50" s="12">
        <v>0.99894815974595907</v>
      </c>
      <c r="M50" s="12">
        <v>0.99876759167527429</v>
      </c>
      <c r="N50" s="12">
        <v>0.99837415689025932</v>
      </c>
      <c r="O50" s="12">
        <v>0.99770502290691221</v>
      </c>
      <c r="P50" s="12">
        <v>0.99672647055017349</v>
      </c>
      <c r="Q50" s="12">
        <v>0.99522472357212899</v>
      </c>
      <c r="R50" s="12">
        <v>0.99279400921851857</v>
      </c>
      <c r="S50" s="12">
        <v>0.98912120281627058</v>
      </c>
      <c r="T50" s="12">
        <v>0.98353282649188667</v>
      </c>
      <c r="U50" s="12">
        <v>0.97480300318248825</v>
      </c>
      <c r="V50" s="12">
        <v>0.95754091715436629</v>
      </c>
      <c r="W50" s="12">
        <v>0.92938309467380864</v>
      </c>
      <c r="X50" s="12">
        <v>0.88751128385369416</v>
      </c>
      <c r="Y50" s="12">
        <v>0.80739446743239462</v>
      </c>
      <c r="Z50" s="12">
        <v>0.74459933066172557</v>
      </c>
      <c r="AA50" s="12">
        <v>0.6847079298586447</v>
      </c>
      <c r="AB50" s="12">
        <v>0.62575919971418359</v>
      </c>
      <c r="AC50" s="5"/>
    </row>
    <row r="51" spans="1:29">
      <c r="A51" s="4">
        <v>1948</v>
      </c>
      <c r="B51" s="5"/>
      <c r="C51" s="12">
        <v>0.97018028698115533</v>
      </c>
      <c r="D51" s="12">
        <v>0.99771078458612183</v>
      </c>
      <c r="E51" s="12">
        <v>0.99887680753402941</v>
      </c>
      <c r="F51" s="12">
        <v>0.99914043653491802</v>
      </c>
      <c r="G51" s="12">
        <v>0.99933021987729431</v>
      </c>
      <c r="H51" s="12"/>
      <c r="I51" s="12">
        <v>0.99948495591243947</v>
      </c>
      <c r="J51" s="12">
        <v>0.99956759451815413</v>
      </c>
      <c r="K51" s="12">
        <v>0.99929163044445923</v>
      </c>
      <c r="L51" s="12">
        <v>0.99905901215992732</v>
      </c>
      <c r="M51" s="12">
        <v>0.99889834064919936</v>
      </c>
      <c r="N51" s="12">
        <v>0.9985525936069134</v>
      </c>
      <c r="O51" s="12">
        <v>0.99783202033696317</v>
      </c>
      <c r="P51" s="12">
        <v>0.99686201953631992</v>
      </c>
      <c r="Q51" s="12">
        <v>0.99554057467443258</v>
      </c>
      <c r="R51" s="12">
        <v>0.99317514047578492</v>
      </c>
      <c r="S51" s="12">
        <v>0.98949951713086315</v>
      </c>
      <c r="T51" s="12">
        <v>0.98411643621876688</v>
      </c>
      <c r="U51" s="12">
        <v>0.9757258644232234</v>
      </c>
      <c r="V51" s="12">
        <v>0.95937525216337394</v>
      </c>
      <c r="W51" s="12">
        <v>0.93118211840818899</v>
      </c>
      <c r="X51" s="12">
        <v>0.88875953194413237</v>
      </c>
      <c r="Y51" s="12">
        <v>0.81159008200115645</v>
      </c>
      <c r="Z51" s="12">
        <v>0.74136662205503323</v>
      </c>
      <c r="AA51" s="12">
        <v>0.67403924300476026</v>
      </c>
      <c r="AB51" s="12">
        <v>0.57986832986832992</v>
      </c>
      <c r="AC51" s="5"/>
    </row>
    <row r="52" spans="1:29">
      <c r="A52" s="4">
        <v>1949</v>
      </c>
      <c r="B52" s="5"/>
      <c r="C52" s="12">
        <v>0.97229063447548725</v>
      </c>
      <c r="D52" s="12">
        <v>0.99792148017010296</v>
      </c>
      <c r="E52" s="12">
        <v>0.99874536597498875</v>
      </c>
      <c r="F52" s="12">
        <v>0.99921727300362706</v>
      </c>
      <c r="G52" s="12">
        <v>0.99939752019952799</v>
      </c>
      <c r="H52" s="12"/>
      <c r="I52" s="12">
        <v>0.99949833222834361</v>
      </c>
      <c r="J52" s="12">
        <v>0.99956554204033166</v>
      </c>
      <c r="K52" s="12">
        <v>0.99936355402679866</v>
      </c>
      <c r="L52" s="12">
        <v>0.99917034137964966</v>
      </c>
      <c r="M52" s="12">
        <v>0.99898527198393827</v>
      </c>
      <c r="N52" s="12">
        <v>0.99860879942710712</v>
      </c>
      <c r="O52" s="12">
        <v>0.99799351914364864</v>
      </c>
      <c r="P52" s="12">
        <v>0.99703556533502424</v>
      </c>
      <c r="Q52" s="12">
        <v>0.99565242343350835</v>
      </c>
      <c r="R52" s="12">
        <v>0.99352307387760708</v>
      </c>
      <c r="S52" s="12">
        <v>0.98998427304741332</v>
      </c>
      <c r="T52" s="12">
        <v>0.98462309954706995</v>
      </c>
      <c r="U52" s="12">
        <v>0.97622046484822911</v>
      </c>
      <c r="V52" s="12">
        <v>0.96073462212863525</v>
      </c>
      <c r="W52" s="12">
        <v>0.93340468129479326</v>
      </c>
      <c r="X52" s="12">
        <v>0.89011383238524555</v>
      </c>
      <c r="Y52" s="12">
        <v>0.81758535063690185</v>
      </c>
      <c r="Z52" s="12">
        <v>0.73879889345950867</v>
      </c>
      <c r="AA52" s="12">
        <v>0.68289721272118875</v>
      </c>
      <c r="AB52" s="12">
        <v>0.60393541876892032</v>
      </c>
      <c r="AC52" s="5"/>
    </row>
    <row r="53" spans="1:29">
      <c r="A53" s="4">
        <v>1950</v>
      </c>
      <c r="B53" s="5"/>
      <c r="C53" s="12">
        <v>0.97551647763886185</v>
      </c>
      <c r="D53" s="12">
        <v>0.99822562314912966</v>
      </c>
      <c r="E53" s="12">
        <v>0.99892294368982959</v>
      </c>
      <c r="F53" s="12">
        <v>0.99912305624460451</v>
      </c>
      <c r="G53" s="12">
        <v>0.99943790910382357</v>
      </c>
      <c r="H53" s="12"/>
      <c r="I53" s="12">
        <v>0.99953422756203725</v>
      </c>
      <c r="J53" s="12">
        <v>0.99959807477201545</v>
      </c>
      <c r="K53" s="12">
        <v>0.99940669970049767</v>
      </c>
      <c r="L53" s="12">
        <v>0.99921280003901702</v>
      </c>
      <c r="M53" s="12">
        <v>0.99902430770662198</v>
      </c>
      <c r="N53" s="12">
        <v>0.99871027503010557</v>
      </c>
      <c r="O53" s="12">
        <v>0.99809259124694283</v>
      </c>
      <c r="P53" s="12">
        <v>0.99708944383143916</v>
      </c>
      <c r="Q53" s="12">
        <v>0.99578870564991517</v>
      </c>
      <c r="R53" s="12">
        <v>0.99379959154475694</v>
      </c>
      <c r="S53" s="12">
        <v>0.99042346196956121</v>
      </c>
      <c r="T53" s="12">
        <v>0.98499246737557067</v>
      </c>
      <c r="U53" s="12">
        <v>0.97673538492182055</v>
      </c>
      <c r="V53" s="12">
        <v>0.9617139188503413</v>
      </c>
      <c r="W53" s="12">
        <v>0.93454250832907482</v>
      </c>
      <c r="X53" s="12">
        <v>0.887506174358764</v>
      </c>
      <c r="Y53" s="12">
        <v>0.82139270689098387</v>
      </c>
      <c r="Z53" s="12">
        <v>0.73202184766107958</v>
      </c>
      <c r="AA53" s="12">
        <v>0.66675562672360111</v>
      </c>
      <c r="AB53" s="12">
        <v>0.55718954248366015</v>
      </c>
      <c r="AC53" s="5"/>
    </row>
    <row r="54" spans="1:29">
      <c r="A54" s="4">
        <v>1951</v>
      </c>
      <c r="B54" s="5"/>
      <c r="C54" s="12">
        <v>0.97556781946488047</v>
      </c>
      <c r="D54" s="12">
        <v>0.99810334678726242</v>
      </c>
      <c r="E54" s="12">
        <v>0.99893048900251646</v>
      </c>
      <c r="F54" s="12">
        <v>0.99915405909803567</v>
      </c>
      <c r="G54" s="12">
        <v>0.99934406011014354</v>
      </c>
      <c r="H54" s="12"/>
      <c r="I54" s="12">
        <v>0.99953403274329944</v>
      </c>
      <c r="J54" s="12">
        <v>0.99963858867121691</v>
      </c>
      <c r="K54" s="12">
        <v>0.99942021769679024</v>
      </c>
      <c r="L54" s="12">
        <v>0.99925821869338738</v>
      </c>
      <c r="M54" s="12">
        <v>0.99905350153505901</v>
      </c>
      <c r="N54" s="12">
        <v>0.9987119921849511</v>
      </c>
      <c r="O54" s="12">
        <v>0.99814325681241278</v>
      </c>
      <c r="P54" s="12">
        <v>0.99716101344864205</v>
      </c>
      <c r="Q54" s="12">
        <v>0.99589878954988542</v>
      </c>
      <c r="R54" s="12">
        <v>0.99375873155549355</v>
      </c>
      <c r="S54" s="12">
        <v>0.99049191800582825</v>
      </c>
      <c r="T54" s="12">
        <v>0.98512749773839392</v>
      </c>
      <c r="U54" s="12">
        <v>0.97696771874205379</v>
      </c>
      <c r="V54" s="12">
        <v>0.96254318544852802</v>
      </c>
      <c r="W54" s="12">
        <v>0.93515211898730388</v>
      </c>
      <c r="X54" s="12">
        <v>0.88800507364736525</v>
      </c>
      <c r="Y54" s="12">
        <v>0.82567573213017509</v>
      </c>
      <c r="Z54" s="12">
        <v>0.73012500183179707</v>
      </c>
      <c r="AA54" s="12">
        <v>0.65414410662224065</v>
      </c>
      <c r="AB54" s="12">
        <v>0.67371037911746434</v>
      </c>
      <c r="AC54" s="5"/>
    </row>
    <row r="55" spans="1:29">
      <c r="A55" s="4">
        <v>1952</v>
      </c>
      <c r="B55" s="5"/>
      <c r="C55" s="12">
        <v>0.97571796833681734</v>
      </c>
      <c r="D55" s="12">
        <v>0.99815745811080703</v>
      </c>
      <c r="E55" s="12">
        <v>0.99892061770375118</v>
      </c>
      <c r="F55" s="12">
        <v>0.99916158072401462</v>
      </c>
      <c r="G55" s="12">
        <v>0.99929493560098237</v>
      </c>
      <c r="H55" s="12"/>
      <c r="I55" s="12">
        <v>0.99950549883082629</v>
      </c>
      <c r="J55" s="12">
        <v>0.99960601102908686</v>
      </c>
      <c r="K55" s="12">
        <v>0.999403512497543</v>
      </c>
      <c r="L55" s="12">
        <v>0.9992993947897818</v>
      </c>
      <c r="M55" s="12">
        <v>0.99906907212241236</v>
      </c>
      <c r="N55" s="12">
        <v>0.99878068569919054</v>
      </c>
      <c r="O55" s="12">
        <v>0.99818871696487665</v>
      </c>
      <c r="P55" s="12">
        <v>0.99724332106647651</v>
      </c>
      <c r="Q55" s="12">
        <v>0.99593465760964028</v>
      </c>
      <c r="R55" s="12">
        <v>0.99401695350529384</v>
      </c>
      <c r="S55" s="12">
        <v>0.99072032756269079</v>
      </c>
      <c r="T55" s="12">
        <v>0.9854282604873088</v>
      </c>
      <c r="U55" s="12">
        <v>0.97722010438041529</v>
      </c>
      <c r="V55" s="12">
        <v>0.963007935439395</v>
      </c>
      <c r="W55" s="12">
        <v>0.93623859852323732</v>
      </c>
      <c r="X55" s="12">
        <v>0.89216765695579392</v>
      </c>
      <c r="Y55" s="12">
        <v>0.829967043314501</v>
      </c>
      <c r="Z55" s="12">
        <v>0.7374643068985971</v>
      </c>
      <c r="AA55" s="12">
        <v>0.66609642301710736</v>
      </c>
      <c r="AB55" s="12">
        <v>0.69809428284854569</v>
      </c>
      <c r="AC55" s="5"/>
    </row>
    <row r="56" spans="1:29">
      <c r="A56" s="4">
        <v>1953</v>
      </c>
      <c r="B56" s="5"/>
      <c r="C56" s="12">
        <v>0.97675164246041468</v>
      </c>
      <c r="D56" s="12">
        <v>0.99833121759429111</v>
      </c>
      <c r="E56" s="12">
        <v>0.999014963848459</v>
      </c>
      <c r="F56" s="12">
        <v>0.99920781535604475</v>
      </c>
      <c r="G56" s="12">
        <v>0.99937729092331717</v>
      </c>
      <c r="H56" s="12"/>
      <c r="I56" s="12">
        <v>0.99956186879808817</v>
      </c>
      <c r="J56" s="12">
        <v>0.99964174423242014</v>
      </c>
      <c r="K56" s="12">
        <v>0.99946514680029985</v>
      </c>
      <c r="L56" s="12">
        <v>0.99937197810584399</v>
      </c>
      <c r="M56" s="12">
        <v>0.99916042019290185</v>
      </c>
      <c r="N56" s="12">
        <v>0.99883908017199008</v>
      </c>
      <c r="O56" s="12">
        <v>0.99831260640692898</v>
      </c>
      <c r="P56" s="12">
        <v>0.99732547005616201</v>
      </c>
      <c r="Q56" s="12">
        <v>0.99604372979267619</v>
      </c>
      <c r="R56" s="12">
        <v>0.99415085184231655</v>
      </c>
      <c r="S56" s="12">
        <v>0.99089591366845309</v>
      </c>
      <c r="T56" s="12">
        <v>0.98573591696790108</v>
      </c>
      <c r="U56" s="12">
        <v>0.97708076473802907</v>
      </c>
      <c r="V56" s="12">
        <v>0.96335451709977205</v>
      </c>
      <c r="W56" s="12">
        <v>0.9368664195834906</v>
      </c>
      <c r="X56" s="12">
        <v>0.89144891774763535</v>
      </c>
      <c r="Y56" s="12">
        <v>0.83012388804191772</v>
      </c>
      <c r="Z56" s="12">
        <v>0.73908214201709221</v>
      </c>
      <c r="AA56" s="12">
        <v>0.66212142959666997</v>
      </c>
      <c r="AB56" s="12">
        <v>0.74401008827238335</v>
      </c>
      <c r="AC56" s="5"/>
    </row>
    <row r="57" spans="1:29">
      <c r="A57" s="4">
        <v>1954</v>
      </c>
      <c r="B57" s="5"/>
      <c r="C57" s="12">
        <v>0.97761372853212214</v>
      </c>
      <c r="D57" s="12">
        <v>0.99848786337874373</v>
      </c>
      <c r="E57" s="12">
        <v>0.99905898722302056</v>
      </c>
      <c r="F57" s="12">
        <v>0.9992953583889963</v>
      </c>
      <c r="G57" s="12">
        <v>0.9994608182051794</v>
      </c>
      <c r="H57" s="12"/>
      <c r="I57" s="12">
        <v>0.99957801939360569</v>
      </c>
      <c r="J57" s="12">
        <v>0.99967874314091043</v>
      </c>
      <c r="K57" s="12">
        <v>0.9995362693894615</v>
      </c>
      <c r="L57" s="12">
        <v>0.99941227529595855</v>
      </c>
      <c r="M57" s="12">
        <v>0.99923317608749318</v>
      </c>
      <c r="N57" s="12">
        <v>0.99891523019806816</v>
      </c>
      <c r="O57" s="12">
        <v>0.99842161907689175</v>
      </c>
      <c r="P57" s="12">
        <v>0.99747662634447065</v>
      </c>
      <c r="Q57" s="12">
        <v>0.99619973592868538</v>
      </c>
      <c r="R57" s="12">
        <v>0.99442822917276308</v>
      </c>
      <c r="S57" s="12">
        <v>0.99156235126067271</v>
      </c>
      <c r="T57" s="12">
        <v>0.98636619217504362</v>
      </c>
      <c r="U57" s="12">
        <v>0.97804804074429563</v>
      </c>
      <c r="V57" s="12">
        <v>0.96499434933974504</v>
      </c>
      <c r="W57" s="12">
        <v>0.93931604283448067</v>
      </c>
      <c r="X57" s="12">
        <v>0.89778454929899154</v>
      </c>
      <c r="Y57" s="12">
        <v>0.83613430648746045</v>
      </c>
      <c r="Z57" s="12">
        <v>0.75457948341686043</v>
      </c>
      <c r="AA57" s="12">
        <v>0.68705866825051143</v>
      </c>
      <c r="AB57" s="12">
        <v>0.76953690303907374</v>
      </c>
      <c r="AC57" s="5"/>
    </row>
    <row r="58" spans="1:29">
      <c r="A58" s="4">
        <v>1955</v>
      </c>
      <c r="B58" s="5"/>
      <c r="C58" s="12">
        <v>0.97824781286445639</v>
      </c>
      <c r="D58" s="12">
        <v>0.99853328071249992</v>
      </c>
      <c r="E58" s="12">
        <v>0.99913933188830362</v>
      </c>
      <c r="F58" s="12">
        <v>0.99932227887187097</v>
      </c>
      <c r="G58" s="12">
        <v>0.99946373272514466</v>
      </c>
      <c r="H58" s="12"/>
      <c r="I58" s="12">
        <v>0.99959863766814239</v>
      </c>
      <c r="J58" s="12">
        <v>0.99969706268577807</v>
      </c>
      <c r="K58" s="12">
        <v>0.99951999919252199</v>
      </c>
      <c r="L58" s="12">
        <v>0.99940686735468742</v>
      </c>
      <c r="M58" s="12">
        <v>0.99925193694897141</v>
      </c>
      <c r="N58" s="12">
        <v>0.99894006068466423</v>
      </c>
      <c r="O58" s="12">
        <v>0.99845364324635688</v>
      </c>
      <c r="P58" s="12">
        <v>0.99752112760001221</v>
      </c>
      <c r="Q58" s="12">
        <v>0.99630793379407478</v>
      </c>
      <c r="R58" s="12">
        <v>0.99467636670968052</v>
      </c>
      <c r="S58" s="12">
        <v>0.99173716688500313</v>
      </c>
      <c r="T58" s="12">
        <v>0.98656447766738187</v>
      </c>
      <c r="U58" s="12">
        <v>0.9777469256253436</v>
      </c>
      <c r="V58" s="12">
        <v>0.96504768778605876</v>
      </c>
      <c r="W58" s="12">
        <v>0.93803042800504799</v>
      </c>
      <c r="X58" s="12">
        <v>0.89468736078884725</v>
      </c>
      <c r="Y58" s="12">
        <v>0.8278950545807231</v>
      </c>
      <c r="Z58" s="12">
        <v>0.74872220575155646</v>
      </c>
      <c r="AA58" s="12">
        <v>0.66852214338145344</v>
      </c>
      <c r="AB58" s="12">
        <v>0.77135598602731026</v>
      </c>
      <c r="AC58" s="5"/>
    </row>
    <row r="59" spans="1:29">
      <c r="A59" s="4">
        <v>1956</v>
      </c>
      <c r="B59" s="5"/>
      <c r="C59" s="12">
        <v>0.97858350156700014</v>
      </c>
      <c r="D59" s="12">
        <v>0.99850796538244524</v>
      </c>
      <c r="E59" s="12">
        <v>0.99913733046168751</v>
      </c>
      <c r="F59" s="12">
        <v>0.99939662639895654</v>
      </c>
      <c r="G59" s="12">
        <v>0.99945356011310627</v>
      </c>
      <c r="H59" s="12"/>
      <c r="I59" s="12">
        <v>0.99960686692884837</v>
      </c>
      <c r="J59" s="12">
        <v>0.99969713990626752</v>
      </c>
      <c r="K59" s="12">
        <v>0.99951759330096801</v>
      </c>
      <c r="L59" s="12">
        <v>0.99942079437309161</v>
      </c>
      <c r="M59" s="12">
        <v>0.99926867853821888</v>
      </c>
      <c r="N59" s="12">
        <v>0.99895019481961522</v>
      </c>
      <c r="O59" s="12">
        <v>0.99851544861856956</v>
      </c>
      <c r="P59" s="12">
        <v>0.99758843145817622</v>
      </c>
      <c r="Q59" s="12">
        <v>0.99631333296130709</v>
      </c>
      <c r="R59" s="12">
        <v>0.99475528721029705</v>
      </c>
      <c r="S59" s="12">
        <v>0.99182491099556902</v>
      </c>
      <c r="T59" s="12">
        <v>0.98671326809484483</v>
      </c>
      <c r="U59" s="12">
        <v>0.97776868267817607</v>
      </c>
      <c r="V59" s="12">
        <v>0.96518043051362568</v>
      </c>
      <c r="W59" s="12">
        <v>0.93869867960226472</v>
      </c>
      <c r="X59" s="12">
        <v>0.89429611141406939</v>
      </c>
      <c r="Y59" s="12">
        <v>0.82801054143193042</v>
      </c>
      <c r="Z59" s="12">
        <v>0.74545372245923347</v>
      </c>
      <c r="AA59" s="12">
        <v>0.66025272831705917</v>
      </c>
      <c r="AB59" s="12">
        <v>0.79258630447085454</v>
      </c>
      <c r="AC59" s="5"/>
    </row>
    <row r="60" spans="1:29">
      <c r="A60" s="4">
        <v>1957</v>
      </c>
      <c r="B60" s="5"/>
      <c r="C60" s="12">
        <v>0.97844097099452565</v>
      </c>
      <c r="D60" s="12">
        <v>0.99846819797109343</v>
      </c>
      <c r="E60" s="12">
        <v>0.99914757715256952</v>
      </c>
      <c r="F60" s="12">
        <v>0.9993145277316946</v>
      </c>
      <c r="G60" s="12">
        <v>0.99948757139764899</v>
      </c>
      <c r="H60" s="12"/>
      <c r="I60" s="12">
        <v>0.99961109790095781</v>
      </c>
      <c r="J60" s="12">
        <v>0.99967313973132665</v>
      </c>
      <c r="K60" s="12">
        <v>0.99949755413652663</v>
      </c>
      <c r="L60" s="12">
        <v>0.99941616856283977</v>
      </c>
      <c r="M60" s="12">
        <v>0.9992394476808466</v>
      </c>
      <c r="N60" s="12">
        <v>0.99890526535659074</v>
      </c>
      <c r="O60" s="12">
        <v>0.99844819097530901</v>
      </c>
      <c r="P60" s="12">
        <v>0.99758989726278813</v>
      </c>
      <c r="Q60" s="12">
        <v>0.99627160810560667</v>
      </c>
      <c r="R60" s="12">
        <v>0.99451971172369713</v>
      </c>
      <c r="S60" s="12">
        <v>0.99182069962220987</v>
      </c>
      <c r="T60" s="12">
        <v>0.98647297893092967</v>
      </c>
      <c r="U60" s="12">
        <v>0.97735274012111739</v>
      </c>
      <c r="V60" s="12">
        <v>0.96436581669631682</v>
      </c>
      <c r="W60" s="12">
        <v>0.93875188574323065</v>
      </c>
      <c r="X60" s="12">
        <v>0.89344051544208836</v>
      </c>
      <c r="Y60" s="12">
        <v>0.82375135180855374</v>
      </c>
      <c r="Z60" s="12">
        <v>0.73678881492492299</v>
      </c>
      <c r="AA60" s="12">
        <v>0.63824246453900702</v>
      </c>
      <c r="AB60" s="12">
        <v>0.78432873915262891</v>
      </c>
      <c r="AC60" s="5"/>
    </row>
    <row r="61" spans="1:29">
      <c r="A61" s="4">
        <v>1958</v>
      </c>
      <c r="B61" s="5"/>
      <c r="C61" s="12">
        <v>0.97854789027569677</v>
      </c>
      <c r="D61" s="12">
        <v>0.99850344495689758</v>
      </c>
      <c r="E61" s="12">
        <v>0.99914071097765733</v>
      </c>
      <c r="F61" s="12">
        <v>0.99934653230074633</v>
      </c>
      <c r="G61" s="12">
        <v>0.99944134212304392</v>
      </c>
      <c r="H61" s="12"/>
      <c r="I61" s="12">
        <v>0.99962166990561097</v>
      </c>
      <c r="J61" s="12">
        <v>0.99969187726585518</v>
      </c>
      <c r="K61" s="12">
        <v>0.99952360405899865</v>
      </c>
      <c r="L61" s="12">
        <v>0.99943756624097202</v>
      </c>
      <c r="M61" s="12">
        <v>0.99928200750701035</v>
      </c>
      <c r="N61" s="12">
        <v>0.9989922776014718</v>
      </c>
      <c r="O61" s="12">
        <v>0.99850748226961195</v>
      </c>
      <c r="P61" s="12">
        <v>0.99767815780809188</v>
      </c>
      <c r="Q61" s="12">
        <v>0.99630181465964729</v>
      </c>
      <c r="R61" s="12">
        <v>0.99456915344091912</v>
      </c>
      <c r="S61" s="12">
        <v>0.99204188199975241</v>
      </c>
      <c r="T61" s="12">
        <v>0.9868494710860567</v>
      </c>
      <c r="U61" s="12">
        <v>0.97790997002416469</v>
      </c>
      <c r="V61" s="12">
        <v>0.96448046183853764</v>
      </c>
      <c r="W61" s="12">
        <v>0.93955822112204457</v>
      </c>
      <c r="X61" s="12">
        <v>0.89406872427583117</v>
      </c>
      <c r="Y61" s="12">
        <v>0.82552517073451859</v>
      </c>
      <c r="Z61" s="12">
        <v>0.73467899332306108</v>
      </c>
      <c r="AA61" s="12">
        <v>0.64356594968620928</v>
      </c>
      <c r="AB61" s="12">
        <v>0.78503369742040441</v>
      </c>
      <c r="AC61" s="5"/>
    </row>
    <row r="62" spans="1:29">
      <c r="A62" s="4">
        <v>1959</v>
      </c>
      <c r="B62" s="5"/>
      <c r="C62" s="12">
        <v>0.97951920981915896</v>
      </c>
      <c r="D62" s="12">
        <v>0.99862039105175238</v>
      </c>
      <c r="E62" s="12">
        <v>0.99918547509396516</v>
      </c>
      <c r="F62" s="12">
        <v>0.99937166910369013</v>
      </c>
      <c r="G62" s="12">
        <v>0.99943787141825902</v>
      </c>
      <c r="H62" s="12"/>
      <c r="I62" s="12">
        <v>0.9996242389911687</v>
      </c>
      <c r="J62" s="12">
        <v>0.99969874862319807</v>
      </c>
      <c r="K62" s="12">
        <v>0.99951714330423236</v>
      </c>
      <c r="L62" s="12">
        <v>0.99941965891781037</v>
      </c>
      <c r="M62" s="12">
        <v>0.99928773805262483</v>
      </c>
      <c r="N62" s="12">
        <v>0.99898384302992238</v>
      </c>
      <c r="O62" s="12">
        <v>0.99853711601959183</v>
      </c>
      <c r="P62" s="12">
        <v>0.99773482291670601</v>
      </c>
      <c r="Q62" s="12">
        <v>0.99636517404878222</v>
      </c>
      <c r="R62" s="12">
        <v>0.99460933126761542</v>
      </c>
      <c r="S62" s="12">
        <v>0.99212202517796522</v>
      </c>
      <c r="T62" s="12">
        <v>0.98723411642138648</v>
      </c>
      <c r="U62" s="12">
        <v>0.97843494434610978</v>
      </c>
      <c r="V62" s="12">
        <v>0.96496884332735533</v>
      </c>
      <c r="W62" s="12">
        <v>0.94099774358558075</v>
      </c>
      <c r="X62" s="12">
        <v>0.89622083207345382</v>
      </c>
      <c r="Y62" s="12">
        <v>0.82969254774410484</v>
      </c>
      <c r="Z62" s="12">
        <v>0.73362960632398633</v>
      </c>
      <c r="AA62" s="12">
        <v>0.65557962046204621</v>
      </c>
      <c r="AB62" s="12">
        <v>0.80738054607508536</v>
      </c>
      <c r="AC62" s="5"/>
    </row>
    <row r="63" spans="1:29">
      <c r="A63" s="4">
        <v>1960</v>
      </c>
      <c r="B63" s="5"/>
      <c r="C63" s="12">
        <v>0.98011711582635064</v>
      </c>
      <c r="D63" s="12">
        <v>0.99861235092538958</v>
      </c>
      <c r="E63" s="12">
        <v>0.99917127326459365</v>
      </c>
      <c r="F63" s="12">
        <v>0.99935504458868807</v>
      </c>
      <c r="G63" s="12">
        <v>0.99947209638747425</v>
      </c>
      <c r="H63" s="12"/>
      <c r="I63" s="12">
        <v>0.99962291502548106</v>
      </c>
      <c r="J63" s="12">
        <v>0.99969807508548059</v>
      </c>
      <c r="K63" s="12">
        <v>0.99951397159925459</v>
      </c>
      <c r="L63" s="12">
        <v>0.99941706535185182</v>
      </c>
      <c r="M63" s="12">
        <v>0.99929961368399756</v>
      </c>
      <c r="N63" s="12">
        <v>0.99903508229832105</v>
      </c>
      <c r="O63" s="12">
        <v>0.99852145484194488</v>
      </c>
      <c r="P63" s="12">
        <v>0.99765044583265006</v>
      </c>
      <c r="Q63" s="12">
        <v>0.99631371444322514</v>
      </c>
      <c r="R63" s="12">
        <v>0.994594346127327</v>
      </c>
      <c r="S63" s="12">
        <v>0.99214636799875666</v>
      </c>
      <c r="T63" s="12">
        <v>0.98713412407100443</v>
      </c>
      <c r="U63" s="12">
        <v>0.97861298547895981</v>
      </c>
      <c r="V63" s="12">
        <v>0.96459624949612388</v>
      </c>
      <c r="W63" s="12">
        <v>0.94135127616323766</v>
      </c>
      <c r="X63" s="12">
        <v>0.8969895042013053</v>
      </c>
      <c r="Y63" s="12">
        <v>0.83703995227184991</v>
      </c>
      <c r="Z63" s="12">
        <v>0.75308963315670285</v>
      </c>
      <c r="AA63" s="12">
        <v>0.64755193357270202</v>
      </c>
      <c r="AB63" s="12">
        <v>0.5381577817838441</v>
      </c>
      <c r="AC63" s="5"/>
    </row>
    <row r="64" spans="1:29">
      <c r="A64" s="4">
        <v>1961</v>
      </c>
      <c r="B64" s="5"/>
      <c r="C64" s="12">
        <v>0.9805569620253165</v>
      </c>
      <c r="D64" s="12">
        <v>0.99869421812072889</v>
      </c>
      <c r="E64" s="12">
        <v>0.99919684513313345</v>
      </c>
      <c r="F64" s="12">
        <v>0.99940302121933411</v>
      </c>
      <c r="G64" s="12">
        <v>0.99947873560127221</v>
      </c>
      <c r="H64" s="12"/>
      <c r="I64" s="12">
        <v>0.9996387796382129</v>
      </c>
      <c r="J64" s="12">
        <v>0.99970672827645879</v>
      </c>
      <c r="K64" s="12">
        <v>0.99953425295543896</v>
      </c>
      <c r="L64" s="12">
        <v>0.99943296284746264</v>
      </c>
      <c r="M64" s="12">
        <v>0.99931175081250734</v>
      </c>
      <c r="N64" s="12">
        <v>0.99903858566472548</v>
      </c>
      <c r="O64" s="12">
        <v>0.99853280680079171</v>
      </c>
      <c r="P64" s="12">
        <v>0.99775599439757479</v>
      </c>
      <c r="Q64" s="12">
        <v>0.99636148418532644</v>
      </c>
      <c r="R64" s="12">
        <v>0.9946117383786246</v>
      </c>
      <c r="S64" s="12">
        <v>0.99237085784873047</v>
      </c>
      <c r="T64" s="12">
        <v>0.98770448215511819</v>
      </c>
      <c r="U64" s="12">
        <v>0.97931774917057535</v>
      </c>
      <c r="V64" s="12">
        <v>0.96552782525275993</v>
      </c>
      <c r="W64" s="12">
        <v>0.94358224810046698</v>
      </c>
      <c r="X64" s="12">
        <v>0.9004363454667238</v>
      </c>
      <c r="Y64" s="12">
        <v>0.84084946342846045</v>
      </c>
      <c r="Z64" s="12">
        <v>0.75964794042265715</v>
      </c>
      <c r="AA64" s="12">
        <v>0.65711529094383447</v>
      </c>
      <c r="AB64" s="12">
        <v>0.57273939932899465</v>
      </c>
      <c r="AC64" s="5"/>
    </row>
    <row r="65" spans="1:29">
      <c r="A65" s="4">
        <v>1962</v>
      </c>
      <c r="B65" s="5"/>
      <c r="C65" s="12">
        <v>0.98142402826855124</v>
      </c>
      <c r="D65" s="12">
        <v>0.9987126108950215</v>
      </c>
      <c r="E65" s="12">
        <v>0.99924478565520336</v>
      </c>
      <c r="F65" s="12">
        <v>0.99943084458330167</v>
      </c>
      <c r="G65" s="12">
        <v>0.99953196356596385</v>
      </c>
      <c r="H65" s="12"/>
      <c r="I65" s="12">
        <v>0.99964095971325029</v>
      </c>
      <c r="J65" s="12">
        <v>0.99971518624592581</v>
      </c>
      <c r="K65" s="12">
        <v>0.99952319124767119</v>
      </c>
      <c r="L65" s="12">
        <v>0.99940220922873857</v>
      </c>
      <c r="M65" s="12">
        <v>0.99928714374564687</v>
      </c>
      <c r="N65" s="12">
        <v>0.99903577111113195</v>
      </c>
      <c r="O65" s="12">
        <v>0.99849891450318617</v>
      </c>
      <c r="P65" s="12">
        <v>0.99771269925433426</v>
      </c>
      <c r="Q65" s="12">
        <v>0.99631560908011896</v>
      </c>
      <c r="R65" s="12">
        <v>0.99454951247747159</v>
      </c>
      <c r="S65" s="12">
        <v>0.992120217733516</v>
      </c>
      <c r="T65" s="12">
        <v>0.9876406413491059</v>
      </c>
      <c r="U65" s="12">
        <v>0.97934890142096842</v>
      </c>
      <c r="V65" s="12">
        <v>0.96540941165890126</v>
      </c>
      <c r="W65" s="12">
        <v>0.94285660536379667</v>
      </c>
      <c r="X65" s="12">
        <v>0.90030257580136031</v>
      </c>
      <c r="Y65" s="12">
        <v>0.84303662699937543</v>
      </c>
      <c r="Z65" s="12">
        <v>0.76597531169802557</v>
      </c>
      <c r="AA65" s="12">
        <v>0.6555281433550777</v>
      </c>
      <c r="AB65" s="12">
        <v>0.5536638674795813</v>
      </c>
      <c r="AC65" s="5"/>
    </row>
    <row r="66" spans="1:29">
      <c r="A66" s="4">
        <v>1963</v>
      </c>
      <c r="B66" s="5"/>
      <c r="C66" s="12">
        <v>0.98153781512605043</v>
      </c>
      <c r="D66" s="12">
        <v>0.99880188503035838</v>
      </c>
      <c r="E66" s="12">
        <v>0.99926920198565117</v>
      </c>
      <c r="F66" s="12">
        <v>0.99940354837180723</v>
      </c>
      <c r="G66" s="12">
        <v>0.99950720355767764</v>
      </c>
      <c r="H66" s="12"/>
      <c r="I66" s="12">
        <v>0.9996527663763114</v>
      </c>
      <c r="J66" s="12">
        <v>0.99971343181023031</v>
      </c>
      <c r="K66" s="12">
        <v>0.99950408293124005</v>
      </c>
      <c r="L66" s="12">
        <v>0.99938562743052783</v>
      </c>
      <c r="M66" s="12">
        <v>0.99929291884117988</v>
      </c>
      <c r="N66" s="12">
        <v>0.99904120767749738</v>
      </c>
      <c r="O66" s="12">
        <v>0.9984806524449602</v>
      </c>
      <c r="P66" s="12">
        <v>0.99767341115761987</v>
      </c>
      <c r="Q66" s="12">
        <v>0.99629872625244742</v>
      </c>
      <c r="R66" s="12">
        <v>0.99450441492697561</v>
      </c>
      <c r="S66" s="12">
        <v>0.99188797989738997</v>
      </c>
      <c r="T66" s="12">
        <v>0.9876380395968184</v>
      </c>
      <c r="U66" s="12">
        <v>0.97946882727168505</v>
      </c>
      <c r="V66" s="12">
        <v>0.96544862972567547</v>
      </c>
      <c r="W66" s="12">
        <v>0.94496212485993458</v>
      </c>
      <c r="X66" s="12">
        <v>0.90124478399902497</v>
      </c>
      <c r="Y66" s="12">
        <v>0.84176031413311259</v>
      </c>
      <c r="Z66" s="12">
        <v>0.75943256821987981</v>
      </c>
      <c r="AA66" s="12">
        <v>0.64816102255689478</v>
      </c>
      <c r="AB66" s="12">
        <v>0.55285935669199082</v>
      </c>
      <c r="AC66" s="5"/>
    </row>
    <row r="67" spans="1:29">
      <c r="A67" s="4">
        <v>1964</v>
      </c>
      <c r="B67" s="5"/>
      <c r="C67" s="12">
        <v>0.98133516819571864</v>
      </c>
      <c r="D67" s="12">
        <v>0.99877517392501092</v>
      </c>
      <c r="E67" s="12">
        <v>0.99927350716371532</v>
      </c>
      <c r="F67" s="12">
        <v>0.9994118033903816</v>
      </c>
      <c r="G67" s="12">
        <v>0.99951567144247688</v>
      </c>
      <c r="H67" s="12"/>
      <c r="I67" s="12">
        <v>0.99965395924488687</v>
      </c>
      <c r="J67" s="12">
        <v>0.99971654647698827</v>
      </c>
      <c r="K67" s="12">
        <v>0.99949757876801593</v>
      </c>
      <c r="L67" s="12">
        <v>0.99937528289397848</v>
      </c>
      <c r="M67" s="12">
        <v>0.99930738593535828</v>
      </c>
      <c r="N67" s="12">
        <v>0.998990160551956</v>
      </c>
      <c r="O67" s="12">
        <v>0.99849116456385145</v>
      </c>
      <c r="P67" s="12">
        <v>0.9976478674767707</v>
      </c>
      <c r="Q67" s="12">
        <v>0.99634656230811336</v>
      </c>
      <c r="R67" s="12">
        <v>0.99441472216482818</v>
      </c>
      <c r="S67" s="12">
        <v>0.99197359379480021</v>
      </c>
      <c r="T67" s="12">
        <v>0.9879053911775727</v>
      </c>
      <c r="U67" s="12">
        <v>0.97999563528916056</v>
      </c>
      <c r="V67" s="12">
        <v>0.96672464480827502</v>
      </c>
      <c r="W67" s="12">
        <v>0.94500959851754573</v>
      </c>
      <c r="X67" s="12">
        <v>0.90642575715526807</v>
      </c>
      <c r="Y67" s="12">
        <v>0.84276068991552389</v>
      </c>
      <c r="Z67" s="12">
        <v>0.76126444585996178</v>
      </c>
      <c r="AA67" s="12">
        <v>0.65435461902091174</v>
      </c>
      <c r="AB67" s="12">
        <v>0.53778268063982348</v>
      </c>
      <c r="AC67" s="5"/>
    </row>
    <row r="68" spans="1:29">
      <c r="A68" s="4">
        <v>1965</v>
      </c>
      <c r="B68" s="5"/>
      <c r="C68" s="12">
        <v>0.98198717948717951</v>
      </c>
      <c r="D68" s="12">
        <v>0.99890319264997318</v>
      </c>
      <c r="E68" s="12">
        <v>0.99924753227574903</v>
      </c>
      <c r="F68" s="12">
        <v>0.99941822550362069</v>
      </c>
      <c r="G68" s="12">
        <v>0.9994908734864173</v>
      </c>
      <c r="H68" s="12"/>
      <c r="I68" s="12">
        <v>0.99966714416097413</v>
      </c>
      <c r="J68" s="12">
        <v>0.99972242197869932</v>
      </c>
      <c r="K68" s="12">
        <v>0.99950622712781689</v>
      </c>
      <c r="L68" s="12">
        <v>0.99937933689373093</v>
      </c>
      <c r="M68" s="12">
        <v>0.99930834208144514</v>
      </c>
      <c r="N68" s="12">
        <v>0.99900213453283115</v>
      </c>
      <c r="O68" s="12">
        <v>0.99850185786422629</v>
      </c>
      <c r="P68" s="12">
        <v>0.99764168865111436</v>
      </c>
      <c r="Q68" s="12">
        <v>0.9962835327922972</v>
      </c>
      <c r="R68" s="12">
        <v>0.99440540582363979</v>
      </c>
      <c r="S68" s="12">
        <v>0.99201604849471492</v>
      </c>
      <c r="T68" s="12">
        <v>0.98784171413026334</v>
      </c>
      <c r="U68" s="12">
        <v>0.98021777762825546</v>
      </c>
      <c r="V68" s="12">
        <v>0.96744222902691979</v>
      </c>
      <c r="W68" s="12">
        <v>0.94527558944250289</v>
      </c>
      <c r="X68" s="12">
        <v>0.90788507470627111</v>
      </c>
      <c r="Y68" s="12">
        <v>0.84340301613597135</v>
      </c>
      <c r="Z68" s="12">
        <v>0.76321015082544386</v>
      </c>
      <c r="AA68" s="12">
        <v>0.65499667626855751</v>
      </c>
      <c r="AB68" s="12">
        <v>0.52463454250135355</v>
      </c>
      <c r="AC68" s="5"/>
    </row>
    <row r="69" spans="1:29">
      <c r="A69" s="4">
        <v>1966</v>
      </c>
      <c r="B69" s="5"/>
      <c r="C69" s="12">
        <v>0.98239466484268123</v>
      </c>
      <c r="D69" s="12">
        <v>0.99887507793470065</v>
      </c>
      <c r="E69" s="12">
        <v>0.9992857926144384</v>
      </c>
      <c r="F69" s="12">
        <v>0.99941058203040589</v>
      </c>
      <c r="G69" s="12">
        <v>0.99948145757248452</v>
      </c>
      <c r="H69" s="12"/>
      <c r="I69" s="12">
        <v>0.99965900348200687</v>
      </c>
      <c r="J69" s="12">
        <v>0.99971642665676452</v>
      </c>
      <c r="K69" s="12">
        <v>0.99945320206208599</v>
      </c>
      <c r="L69" s="12">
        <v>0.99938547561497049</v>
      </c>
      <c r="M69" s="12">
        <v>0.99928433846017195</v>
      </c>
      <c r="N69" s="12">
        <v>0.99900893776003474</v>
      </c>
      <c r="O69" s="12">
        <v>0.99854710176320782</v>
      </c>
      <c r="P69" s="12">
        <v>0.99763043741563528</v>
      </c>
      <c r="Q69" s="12">
        <v>0.996319383104181</v>
      </c>
      <c r="R69" s="12">
        <v>0.99439466334770388</v>
      </c>
      <c r="S69" s="12">
        <v>0.99194984883605042</v>
      </c>
      <c r="T69" s="12">
        <v>0.98790651312197097</v>
      </c>
      <c r="U69" s="12">
        <v>0.9803227961250468</v>
      </c>
      <c r="V69" s="12">
        <v>0.96721513917915214</v>
      </c>
      <c r="W69" s="12">
        <v>0.94537159801096338</v>
      </c>
      <c r="X69" s="12">
        <v>0.908483362408958</v>
      </c>
      <c r="Y69" s="12">
        <v>0.84511732408128715</v>
      </c>
      <c r="Z69" s="12">
        <v>0.76234499605575201</v>
      </c>
      <c r="AA69" s="12">
        <v>0.6555060828103636</v>
      </c>
      <c r="AB69" s="12">
        <v>0.52166377816291165</v>
      </c>
      <c r="AC69" s="5"/>
    </row>
    <row r="70" spans="1:29">
      <c r="A70" s="4">
        <v>1967</v>
      </c>
      <c r="B70" s="5"/>
      <c r="C70" s="12">
        <v>0.98318035087719302</v>
      </c>
      <c r="D70" s="12">
        <v>0.99901136655582912</v>
      </c>
      <c r="E70" s="12">
        <v>0.99929867246790416</v>
      </c>
      <c r="F70" s="12">
        <v>0.9994680449488218</v>
      </c>
      <c r="G70" s="12">
        <v>0.99952073860955171</v>
      </c>
      <c r="H70" s="12"/>
      <c r="I70" s="12">
        <v>0.99967020113173699</v>
      </c>
      <c r="J70" s="12">
        <v>0.99972203352204514</v>
      </c>
      <c r="K70" s="12">
        <v>0.99946422427628323</v>
      </c>
      <c r="L70" s="12">
        <v>0.99937539966051869</v>
      </c>
      <c r="M70" s="12">
        <v>0.99931478740521595</v>
      </c>
      <c r="N70" s="12">
        <v>0.99906832320166061</v>
      </c>
      <c r="O70" s="12">
        <v>0.99852185683379824</v>
      </c>
      <c r="P70" s="12">
        <v>0.99764970121368857</v>
      </c>
      <c r="Q70" s="12">
        <v>0.9963422091352736</v>
      </c>
      <c r="R70" s="12">
        <v>0.99447338323329371</v>
      </c>
      <c r="S70" s="12">
        <v>0.99199714624166224</v>
      </c>
      <c r="T70" s="12">
        <v>0.98804944550419016</v>
      </c>
      <c r="U70" s="12">
        <v>0.98061070095027059</v>
      </c>
      <c r="V70" s="12">
        <v>0.96826043648198634</v>
      </c>
      <c r="W70" s="12">
        <v>0.94728135283969506</v>
      </c>
      <c r="X70" s="12">
        <v>0.91143739893458675</v>
      </c>
      <c r="Y70" s="12">
        <v>0.85092574798258713</v>
      </c>
      <c r="Z70" s="12">
        <v>0.76977250854713364</v>
      </c>
      <c r="AA70" s="12">
        <v>0.66609920169247805</v>
      </c>
      <c r="AB70" s="12">
        <v>0.57174254317111461</v>
      </c>
      <c r="AC70" s="5"/>
    </row>
    <row r="71" spans="1:29">
      <c r="A71" s="4">
        <v>1968</v>
      </c>
      <c r="B71" s="5"/>
      <c r="C71" s="12">
        <v>0.98328499278499282</v>
      </c>
      <c r="D71" s="12">
        <v>0.99895701206249776</v>
      </c>
      <c r="E71" s="12">
        <v>0.99932075410570165</v>
      </c>
      <c r="F71" s="12">
        <v>0.99944917199550665</v>
      </c>
      <c r="G71" s="12">
        <v>0.99952152928367088</v>
      </c>
      <c r="H71" s="12"/>
      <c r="I71" s="12">
        <v>0.99966410737162437</v>
      </c>
      <c r="J71" s="12">
        <v>0.99971825843389928</v>
      </c>
      <c r="K71" s="12">
        <v>0.99943869851832368</v>
      </c>
      <c r="L71" s="12">
        <v>0.99936009823513439</v>
      </c>
      <c r="M71" s="12">
        <v>0.99930301236769115</v>
      </c>
      <c r="N71" s="12">
        <v>0.99905168322410343</v>
      </c>
      <c r="O71" s="12">
        <v>0.99850279538677778</v>
      </c>
      <c r="P71" s="12">
        <v>0.99760040208252476</v>
      </c>
      <c r="Q71" s="12">
        <v>0.9962471042826283</v>
      </c>
      <c r="R71" s="12">
        <v>0.99431064361982335</v>
      </c>
      <c r="S71" s="12">
        <v>0.99176721827858016</v>
      </c>
      <c r="T71" s="12">
        <v>0.98768646681818306</v>
      </c>
      <c r="U71" s="12">
        <v>0.98039399031876595</v>
      </c>
      <c r="V71" s="12">
        <v>0.96772473174162532</v>
      </c>
      <c r="W71" s="12">
        <v>0.94666777042705741</v>
      </c>
      <c r="X71" s="12">
        <v>0.90965922590829729</v>
      </c>
      <c r="Y71" s="12">
        <v>0.84902652599626482</v>
      </c>
      <c r="Z71" s="12">
        <v>0.76376359275175543</v>
      </c>
      <c r="AA71" s="12">
        <v>0.65644802192156193</v>
      </c>
      <c r="AB71" s="12">
        <v>0.57640595633945346</v>
      </c>
      <c r="AC71" s="5"/>
    </row>
    <row r="72" spans="1:29">
      <c r="A72" s="4">
        <v>1969</v>
      </c>
      <c r="B72" s="5"/>
      <c r="C72" s="12">
        <v>0.98376944837340874</v>
      </c>
      <c r="D72" s="12">
        <v>0.99897936758876849</v>
      </c>
      <c r="E72" s="12">
        <v>0.99934251650411321</v>
      </c>
      <c r="F72" s="12">
        <v>0.99943858404081798</v>
      </c>
      <c r="G72" s="12">
        <v>0.99946106793238709</v>
      </c>
      <c r="H72" s="12"/>
      <c r="I72" s="12">
        <v>0.99967166887853987</v>
      </c>
      <c r="J72" s="12">
        <v>0.99970907255784691</v>
      </c>
      <c r="K72" s="12">
        <v>0.99942620110004021</v>
      </c>
      <c r="L72" s="12">
        <v>0.99934677633284574</v>
      </c>
      <c r="M72" s="12">
        <v>0.99930533862978954</v>
      </c>
      <c r="N72" s="12">
        <v>0.99902506398017632</v>
      </c>
      <c r="O72" s="12">
        <v>0.99850026281456872</v>
      </c>
      <c r="P72" s="12">
        <v>0.99759158074038856</v>
      </c>
      <c r="Q72" s="12">
        <v>0.99634003395325366</v>
      </c>
      <c r="R72" s="12">
        <v>0.9944693033888623</v>
      </c>
      <c r="S72" s="12">
        <v>0.99192221155593674</v>
      </c>
      <c r="T72" s="12">
        <v>0.98809464090828469</v>
      </c>
      <c r="U72" s="12">
        <v>0.98069236217061984</v>
      </c>
      <c r="V72" s="12">
        <v>0.96841397333727741</v>
      </c>
      <c r="W72" s="12">
        <v>0.94861451490759097</v>
      </c>
      <c r="X72" s="12">
        <v>0.91273405408884201</v>
      </c>
      <c r="Y72" s="12">
        <v>0.85391841688160441</v>
      </c>
      <c r="Z72" s="12">
        <v>0.76916385476748506</v>
      </c>
      <c r="AA72" s="12">
        <v>0.66239461870119865</v>
      </c>
      <c r="AB72" s="12">
        <v>0.58008831794460058</v>
      </c>
      <c r="AC72" s="5"/>
    </row>
    <row r="73" spans="1:29">
      <c r="A73" s="4">
        <v>1970</v>
      </c>
      <c r="B73" s="5"/>
      <c r="C73" s="12">
        <v>0.98436350742110323</v>
      </c>
      <c r="D73" s="12">
        <v>0.99901144603767711</v>
      </c>
      <c r="E73" s="12">
        <v>0.99938913508684146</v>
      </c>
      <c r="F73" s="12">
        <v>0.99947081645237235</v>
      </c>
      <c r="G73" s="12">
        <v>0.99953574266599954</v>
      </c>
      <c r="H73" s="12"/>
      <c r="I73" s="12">
        <v>0.99968641631564292</v>
      </c>
      <c r="J73" s="12">
        <v>0.99972485880176121</v>
      </c>
      <c r="K73" s="12">
        <v>0.99942981612546389</v>
      </c>
      <c r="L73" s="12">
        <v>0.99935713933665193</v>
      </c>
      <c r="M73" s="12">
        <v>0.99929592180468807</v>
      </c>
      <c r="N73" s="12">
        <v>0.9990548107508862</v>
      </c>
      <c r="O73" s="12">
        <v>0.99850191952248102</v>
      </c>
      <c r="P73" s="12">
        <v>0.99767955627542637</v>
      </c>
      <c r="Q73" s="12">
        <v>0.99629182006382411</v>
      </c>
      <c r="R73" s="12">
        <v>0.99441862296312067</v>
      </c>
      <c r="S73" s="12">
        <v>0.99183323887896657</v>
      </c>
      <c r="T73" s="12">
        <v>0.98817512839292598</v>
      </c>
      <c r="U73" s="12">
        <v>0.98065170300837845</v>
      </c>
      <c r="V73" s="12">
        <v>0.96891721388990759</v>
      </c>
      <c r="W73" s="12">
        <v>0.9501013012603341</v>
      </c>
      <c r="X73" s="12">
        <v>0.91708085809613826</v>
      </c>
      <c r="Y73" s="12">
        <v>0.86218891080207705</v>
      </c>
      <c r="Z73" s="12">
        <v>0.78073836947765951</v>
      </c>
      <c r="AA73" s="12">
        <v>0.68350238959834875</v>
      </c>
      <c r="AB73" s="12">
        <v>0.59577278731836203</v>
      </c>
      <c r="AC73" s="5"/>
    </row>
    <row r="74" spans="1:29">
      <c r="A74" s="4">
        <v>1971</v>
      </c>
      <c r="B74" s="5"/>
      <c r="C74" s="12">
        <v>0.98585781990521326</v>
      </c>
      <c r="D74" s="12">
        <v>0.99901134172679851</v>
      </c>
      <c r="E74" s="12">
        <v>0.99934581318240889</v>
      </c>
      <c r="F74" s="12">
        <v>0.99949548213208339</v>
      </c>
      <c r="G74" s="12">
        <v>0.99954396643972443</v>
      </c>
      <c r="H74" s="12"/>
      <c r="I74" s="12">
        <v>0.99967622822455782</v>
      </c>
      <c r="J74" s="12">
        <v>0.99971863996105115</v>
      </c>
      <c r="K74" s="12">
        <v>0.99942693249142589</v>
      </c>
      <c r="L74" s="12">
        <v>0.99937664978755925</v>
      </c>
      <c r="M74" s="12">
        <v>0.9992869120543445</v>
      </c>
      <c r="N74" s="12">
        <v>0.9990718352783724</v>
      </c>
      <c r="O74" s="12">
        <v>0.99858437612271833</v>
      </c>
      <c r="P74" s="12">
        <v>0.99767147669909861</v>
      </c>
      <c r="Q74" s="12">
        <v>0.99638304983533799</v>
      </c>
      <c r="R74" s="12">
        <v>0.99456298079059346</v>
      </c>
      <c r="S74" s="12">
        <v>0.99195074050452192</v>
      </c>
      <c r="T74" s="12">
        <v>0.98815557307547686</v>
      </c>
      <c r="U74" s="12">
        <v>0.98143480636349745</v>
      </c>
      <c r="V74" s="12">
        <v>0.96980806438754164</v>
      </c>
      <c r="W74" s="12">
        <v>0.95061334949902332</v>
      </c>
      <c r="X74" s="12">
        <v>0.91761411652923597</v>
      </c>
      <c r="Y74" s="12">
        <v>0.86142986575088787</v>
      </c>
      <c r="Z74" s="12">
        <v>0.77871636224420482</v>
      </c>
      <c r="AA74" s="12">
        <v>0.67953657224132402</v>
      </c>
      <c r="AB74" s="12">
        <v>0.5774710596616206</v>
      </c>
      <c r="AC74" s="5"/>
    </row>
    <row r="75" spans="1:29">
      <c r="A75" s="4">
        <v>1972</v>
      </c>
      <c r="B75" s="5"/>
      <c r="C75" s="12">
        <v>0.98662861378799116</v>
      </c>
      <c r="D75" s="12">
        <v>0.99905966080716646</v>
      </c>
      <c r="E75" s="12">
        <v>0.99935543515268677</v>
      </c>
      <c r="F75" s="12">
        <v>0.99949495135340394</v>
      </c>
      <c r="G75" s="12">
        <v>0.99958703204587729</v>
      </c>
      <c r="H75" s="12"/>
      <c r="I75" s="12">
        <v>0.99967513794072216</v>
      </c>
      <c r="J75" s="12">
        <v>0.99971538399550419</v>
      </c>
      <c r="K75" s="12">
        <v>0.99942040248940656</v>
      </c>
      <c r="L75" s="12">
        <v>0.99936794007664964</v>
      </c>
      <c r="M75" s="12">
        <v>0.99931914038889491</v>
      </c>
      <c r="N75" s="12">
        <v>0.99906738655716165</v>
      </c>
      <c r="O75" s="12">
        <v>0.99857713960003713</v>
      </c>
      <c r="P75" s="12">
        <v>0.9977164549704004</v>
      </c>
      <c r="Q75" s="12">
        <v>0.99638192029823447</v>
      </c>
      <c r="R75" s="12">
        <v>0.99472024724096264</v>
      </c>
      <c r="S75" s="12">
        <v>0.99194921628628441</v>
      </c>
      <c r="T75" s="12">
        <v>0.9882237200213172</v>
      </c>
      <c r="U75" s="12">
        <v>0.98113568218236147</v>
      </c>
      <c r="V75" s="12">
        <v>0.96949805482412699</v>
      </c>
      <c r="W75" s="12">
        <v>0.94997785035807336</v>
      </c>
      <c r="X75" s="12">
        <v>0.9174666311546763</v>
      </c>
      <c r="Y75" s="12">
        <v>0.86122393678480069</v>
      </c>
      <c r="Z75" s="12">
        <v>0.78110513572517859</v>
      </c>
      <c r="AA75" s="12">
        <v>0.67490892771032573</v>
      </c>
      <c r="AB75" s="12">
        <v>0.56743421052631571</v>
      </c>
      <c r="AC75" s="5"/>
    </row>
    <row r="76" spans="1:29">
      <c r="A76" s="4">
        <v>1973</v>
      </c>
      <c r="B76" s="5"/>
      <c r="C76" s="12">
        <v>0.98675196850393698</v>
      </c>
      <c r="D76" s="12">
        <v>0.99910194135613817</v>
      </c>
      <c r="E76" s="12">
        <v>0.99934156420242681</v>
      </c>
      <c r="F76" s="12">
        <v>0.99952918678295188</v>
      </c>
      <c r="G76" s="12">
        <v>0.99958118704871546</v>
      </c>
      <c r="H76" s="12"/>
      <c r="I76" s="12">
        <v>0.99968083268528107</v>
      </c>
      <c r="J76" s="12">
        <v>0.99972345908551508</v>
      </c>
      <c r="K76" s="12">
        <v>0.99942549465779729</v>
      </c>
      <c r="L76" s="12">
        <v>0.99938751826120942</v>
      </c>
      <c r="M76" s="12">
        <v>0.9993235947260104</v>
      </c>
      <c r="N76" s="12">
        <v>0.99909961810151771</v>
      </c>
      <c r="O76" s="12">
        <v>0.99859621881310157</v>
      </c>
      <c r="P76" s="12">
        <v>0.997782081836044</v>
      </c>
      <c r="Q76" s="12">
        <v>0.99646609837456479</v>
      </c>
      <c r="R76" s="12">
        <v>0.99473560978101272</v>
      </c>
      <c r="S76" s="12">
        <v>0.99197190134929358</v>
      </c>
      <c r="T76" s="12">
        <v>0.98828350309877255</v>
      </c>
      <c r="U76" s="12">
        <v>0.98179615293601341</v>
      </c>
      <c r="V76" s="12">
        <v>0.97066669443368403</v>
      </c>
      <c r="W76" s="12">
        <v>0.95060703018132764</v>
      </c>
      <c r="X76" s="12">
        <v>0.91848144463503345</v>
      </c>
      <c r="Y76" s="12">
        <v>0.86133537112115277</v>
      </c>
      <c r="Z76" s="12">
        <v>0.7789319237207788</v>
      </c>
      <c r="AA76" s="12">
        <v>0.67499409616886774</v>
      </c>
      <c r="AB76" s="12">
        <v>0.56627450980392158</v>
      </c>
      <c r="AC76" s="5"/>
    </row>
    <row r="77" spans="1:29">
      <c r="A77" s="4">
        <v>1974</v>
      </c>
      <c r="B77" s="5"/>
      <c r="C77" s="12">
        <v>0.98709573612228474</v>
      </c>
      <c r="D77" s="12">
        <v>0.99917108846328528</v>
      </c>
      <c r="E77" s="12">
        <v>0.99946066454598037</v>
      </c>
      <c r="F77" s="12">
        <v>0.99949107003466331</v>
      </c>
      <c r="G77" s="12">
        <v>0.99959242166360662</v>
      </c>
      <c r="H77" s="12"/>
      <c r="I77" s="12">
        <v>0.99972132403667069</v>
      </c>
      <c r="J77" s="12">
        <v>0.99973162307388264</v>
      </c>
      <c r="K77" s="12">
        <v>0.99946692916594349</v>
      </c>
      <c r="L77" s="12">
        <v>0.99942230341979776</v>
      </c>
      <c r="M77" s="12">
        <v>0.99935125970729222</v>
      </c>
      <c r="N77" s="12">
        <v>0.99914930958195047</v>
      </c>
      <c r="O77" s="12">
        <v>0.99869859466148048</v>
      </c>
      <c r="P77" s="12">
        <v>0.99785345898957478</v>
      </c>
      <c r="Q77" s="12">
        <v>0.99661124303890625</v>
      </c>
      <c r="R77" s="12">
        <v>0.99488607173353727</v>
      </c>
      <c r="S77" s="12">
        <v>0.99230930595096056</v>
      </c>
      <c r="T77" s="12">
        <v>0.98849236077434233</v>
      </c>
      <c r="U77" s="12">
        <v>0.9823930038767178</v>
      </c>
      <c r="V77" s="12">
        <v>0.97142214790171966</v>
      </c>
      <c r="W77" s="12">
        <v>0.9529178144696413</v>
      </c>
      <c r="X77" s="12">
        <v>0.92158675712473648</v>
      </c>
      <c r="Y77" s="12">
        <v>0.86702171795970717</v>
      </c>
      <c r="Z77" s="12">
        <v>0.78813262085044045</v>
      </c>
      <c r="AA77" s="12">
        <v>0.68025350523071582</v>
      </c>
      <c r="AB77" s="12">
        <v>0.57213204450118549</v>
      </c>
      <c r="AC77" s="5"/>
    </row>
    <row r="78" spans="1:29">
      <c r="A78" s="4">
        <v>1975</v>
      </c>
      <c r="B78" s="5"/>
      <c r="C78" s="12">
        <v>0.98808281249999996</v>
      </c>
      <c r="D78" s="12">
        <v>0.99919317352413251</v>
      </c>
      <c r="E78" s="12">
        <v>0.99943974572750505</v>
      </c>
      <c r="F78" s="12">
        <v>0.99955737650342591</v>
      </c>
      <c r="G78" s="12">
        <v>0.99958678419740621</v>
      </c>
      <c r="H78" s="12"/>
      <c r="I78" s="12">
        <v>0.99973212255665589</v>
      </c>
      <c r="J78" s="12">
        <v>0.99975924078828338</v>
      </c>
      <c r="K78" s="12">
        <v>0.99948291812773538</v>
      </c>
      <c r="L78" s="12">
        <v>0.99941359192079671</v>
      </c>
      <c r="M78" s="12">
        <v>0.99937753654682282</v>
      </c>
      <c r="N78" s="12">
        <v>0.99916646509286555</v>
      </c>
      <c r="O78" s="12">
        <v>0.99876496706027473</v>
      </c>
      <c r="P78" s="12">
        <v>0.99793226204180596</v>
      </c>
      <c r="Q78" s="12">
        <v>0.99675765293563023</v>
      </c>
      <c r="R78" s="12">
        <v>0.99499898340493076</v>
      </c>
      <c r="S78" s="12">
        <v>0.99250836737570902</v>
      </c>
      <c r="T78" s="12">
        <v>0.98888355397490635</v>
      </c>
      <c r="U78" s="12">
        <v>0.98312580924319359</v>
      </c>
      <c r="V78" s="12">
        <v>0.97263589770226067</v>
      </c>
      <c r="W78" s="12">
        <v>0.95536672501360054</v>
      </c>
      <c r="X78" s="12">
        <v>0.92618466682080358</v>
      </c>
      <c r="Y78" s="12">
        <v>0.87731290927349448</v>
      </c>
      <c r="Z78" s="12">
        <v>0.80162990048853755</v>
      </c>
      <c r="AA78" s="12">
        <v>0.70535331050798056</v>
      </c>
      <c r="AB78" s="12">
        <v>0.58196638143876611</v>
      </c>
      <c r="AC78" s="5"/>
    </row>
    <row r="79" spans="1:29">
      <c r="A79" s="4">
        <v>1976</v>
      </c>
      <c r="B79" s="5"/>
      <c r="C79" s="12">
        <v>0.98840999206978586</v>
      </c>
      <c r="D79" s="12">
        <v>0.99916663776317416</v>
      </c>
      <c r="E79" s="12">
        <v>0.99946875119177858</v>
      </c>
      <c r="F79" s="12">
        <v>0.99957782591015787</v>
      </c>
      <c r="G79" s="12">
        <v>0.99961941555097877</v>
      </c>
      <c r="H79" s="12"/>
      <c r="I79" s="12">
        <v>0.99973869002903482</v>
      </c>
      <c r="J79" s="12">
        <v>0.99976205149479602</v>
      </c>
      <c r="K79" s="12">
        <v>0.99948171083623483</v>
      </c>
      <c r="L79" s="12">
        <v>0.9994419621719266</v>
      </c>
      <c r="M79" s="12">
        <v>0.99940181205743484</v>
      </c>
      <c r="N79" s="12">
        <v>0.99920160733942676</v>
      </c>
      <c r="O79" s="12">
        <v>0.99881108016454911</v>
      </c>
      <c r="P79" s="12">
        <v>0.99805395311917622</v>
      </c>
      <c r="Q79" s="12">
        <v>0.99684404381454228</v>
      </c>
      <c r="R79" s="12">
        <v>0.9951028738591533</v>
      </c>
      <c r="S79" s="12">
        <v>0.99262434219387874</v>
      </c>
      <c r="T79" s="12">
        <v>0.98882300932787803</v>
      </c>
      <c r="U79" s="12">
        <v>0.98319121793332465</v>
      </c>
      <c r="V79" s="12">
        <v>0.97350798674634453</v>
      </c>
      <c r="W79" s="12">
        <v>0.95622322748192701</v>
      </c>
      <c r="X79" s="12">
        <v>0.92658484367661298</v>
      </c>
      <c r="Y79" s="12">
        <v>0.87552083586978324</v>
      </c>
      <c r="Z79" s="12">
        <v>0.79808930584757354</v>
      </c>
      <c r="AA79" s="12">
        <v>0.69158603436223831</v>
      </c>
      <c r="AB79" s="12">
        <v>0.57730828944564516</v>
      </c>
      <c r="AC79" s="5"/>
    </row>
    <row r="80" spans="1:29">
      <c r="A80" s="4">
        <v>1977</v>
      </c>
      <c r="B80" s="5"/>
      <c r="C80" s="12">
        <v>0.98943267776096822</v>
      </c>
      <c r="D80" s="12">
        <v>0.99917646251433834</v>
      </c>
      <c r="E80" s="12">
        <v>0.99944217140184044</v>
      </c>
      <c r="F80" s="12">
        <v>0.99961184093241406</v>
      </c>
      <c r="G80" s="12">
        <v>0.99964305372341589</v>
      </c>
      <c r="H80" s="12"/>
      <c r="I80" s="12">
        <v>0.99975208427731432</v>
      </c>
      <c r="J80" s="12">
        <v>0.99975390431370748</v>
      </c>
      <c r="K80" s="12">
        <v>0.99945708151530688</v>
      </c>
      <c r="L80" s="12">
        <v>0.99942071758199713</v>
      </c>
      <c r="M80" s="12">
        <v>0.99940872450970208</v>
      </c>
      <c r="N80" s="12">
        <v>0.99922380915846665</v>
      </c>
      <c r="O80" s="12">
        <v>0.99884689981327468</v>
      </c>
      <c r="P80" s="12">
        <v>0.99806925799206769</v>
      </c>
      <c r="Q80" s="12">
        <v>0.99693601765748907</v>
      </c>
      <c r="R80" s="12">
        <v>0.9951982257825186</v>
      </c>
      <c r="S80" s="12">
        <v>0.99284649956671722</v>
      </c>
      <c r="T80" s="12">
        <v>0.98902056663414228</v>
      </c>
      <c r="U80" s="12">
        <v>0.98339025864701823</v>
      </c>
      <c r="V80" s="12">
        <v>0.97420965692953532</v>
      </c>
      <c r="W80" s="12">
        <v>0.95798434077799988</v>
      </c>
      <c r="X80" s="12">
        <v>0.92931417737837674</v>
      </c>
      <c r="Y80" s="12">
        <v>0.88195381943273454</v>
      </c>
      <c r="Z80" s="12">
        <v>0.80623255436352825</v>
      </c>
      <c r="AA80" s="12">
        <v>0.71173446104231952</v>
      </c>
      <c r="AB80" s="12">
        <v>0.59391293289813918</v>
      </c>
      <c r="AC80" s="5"/>
    </row>
    <row r="81" spans="1:29">
      <c r="A81" s="4">
        <v>1978</v>
      </c>
      <c r="B81" s="5"/>
      <c r="C81" s="12">
        <v>0.98972503725782413</v>
      </c>
      <c r="D81" s="12">
        <v>0.99916056718233826</v>
      </c>
      <c r="E81" s="12">
        <v>0.99947376465407944</v>
      </c>
      <c r="F81" s="12">
        <v>0.99959777177487041</v>
      </c>
      <c r="G81" s="12">
        <v>0.99970588054684195</v>
      </c>
      <c r="H81" s="12"/>
      <c r="I81" s="12">
        <v>0.99974566008611143</v>
      </c>
      <c r="J81" s="12">
        <v>0.99976614836929478</v>
      </c>
      <c r="K81" s="12">
        <v>0.99945710272905652</v>
      </c>
      <c r="L81" s="12">
        <v>0.99940493139666187</v>
      </c>
      <c r="M81" s="12">
        <v>0.99939453015334889</v>
      </c>
      <c r="N81" s="12">
        <v>0.99924545510725182</v>
      </c>
      <c r="O81" s="12">
        <v>0.99890187001641428</v>
      </c>
      <c r="P81" s="12">
        <v>0.9981145769105576</v>
      </c>
      <c r="Q81" s="12">
        <v>0.99693336993559567</v>
      </c>
      <c r="R81" s="12">
        <v>0.9952791962592531</v>
      </c>
      <c r="S81" s="12">
        <v>0.99289079382297685</v>
      </c>
      <c r="T81" s="12">
        <v>0.98908879030833463</v>
      </c>
      <c r="U81" s="12">
        <v>0.98351154386037698</v>
      </c>
      <c r="V81" s="12">
        <v>0.97423062910372105</v>
      </c>
      <c r="W81" s="12">
        <v>0.95829147800497405</v>
      </c>
      <c r="X81" s="12">
        <v>0.92965031462203618</v>
      </c>
      <c r="Y81" s="12">
        <v>0.88228089071998939</v>
      </c>
      <c r="Z81" s="12">
        <v>0.80517183347363019</v>
      </c>
      <c r="AA81" s="12">
        <v>0.7066206512318931</v>
      </c>
      <c r="AB81" s="12">
        <v>0.5907076779560001</v>
      </c>
      <c r="AC81" s="5"/>
    </row>
    <row r="82" spans="1:29">
      <c r="A82" s="4">
        <v>1979</v>
      </c>
      <c r="B82" s="5"/>
      <c r="C82" s="12">
        <v>0.9901329941860465</v>
      </c>
      <c r="D82" s="12">
        <v>0.99920276646302431</v>
      </c>
      <c r="E82" s="12">
        <v>0.99950349109779701</v>
      </c>
      <c r="F82" s="12">
        <v>0.99962331106946434</v>
      </c>
      <c r="G82" s="12">
        <v>0.99966560047122921</v>
      </c>
      <c r="H82" s="12"/>
      <c r="I82" s="12">
        <v>0.99976474847868746</v>
      </c>
      <c r="J82" s="12">
        <v>0.99977154126192469</v>
      </c>
      <c r="K82" s="12">
        <v>0.99947029329465953</v>
      </c>
      <c r="L82" s="12">
        <v>0.99942759723833308</v>
      </c>
      <c r="M82" s="12">
        <v>0.99941625332146689</v>
      </c>
      <c r="N82" s="12">
        <v>0.99928157621113733</v>
      </c>
      <c r="O82" s="12">
        <v>0.99890622084304026</v>
      </c>
      <c r="P82" s="12">
        <v>0.99822498524627268</v>
      </c>
      <c r="Q82" s="12">
        <v>0.99713950485694913</v>
      </c>
      <c r="R82" s="12">
        <v>0.99543399331924054</v>
      </c>
      <c r="S82" s="12">
        <v>0.993057311849736</v>
      </c>
      <c r="T82" s="12">
        <v>0.98941231352997161</v>
      </c>
      <c r="U82" s="12">
        <v>0.98393113812358168</v>
      </c>
      <c r="V82" s="12">
        <v>0.97489238678275592</v>
      </c>
      <c r="W82" s="12">
        <v>0.9593931376946121</v>
      </c>
      <c r="X82" s="12">
        <v>0.93224968919468976</v>
      </c>
      <c r="Y82" s="12">
        <v>0.88620156412226625</v>
      </c>
      <c r="Z82" s="12">
        <v>0.81461635389694775</v>
      </c>
      <c r="AA82" s="12">
        <v>0.71840177393549842</v>
      </c>
      <c r="AB82" s="12">
        <v>0.60062215841110311</v>
      </c>
      <c r="AC82" s="5"/>
    </row>
    <row r="83" spans="1:29">
      <c r="A83" s="4">
        <v>1980</v>
      </c>
      <c r="B83" s="5"/>
      <c r="C83" s="12">
        <v>0.99020605480573543</v>
      </c>
      <c r="D83" s="12">
        <v>0.99919105803253372</v>
      </c>
      <c r="E83" s="12">
        <v>0.99948767008727135</v>
      </c>
      <c r="F83" s="12">
        <v>0.99964329511339345</v>
      </c>
      <c r="G83" s="12">
        <v>0.99973189351935399</v>
      </c>
      <c r="H83" s="12"/>
      <c r="I83" s="12">
        <v>0.9997580287791239</v>
      </c>
      <c r="J83" s="12">
        <v>0.99978115743821705</v>
      </c>
      <c r="K83" s="12">
        <v>0.99945841487882037</v>
      </c>
      <c r="L83" s="12">
        <v>0.99942885264398218</v>
      </c>
      <c r="M83" s="12">
        <v>0.99942391237482775</v>
      </c>
      <c r="N83" s="12">
        <v>0.99927445580586516</v>
      </c>
      <c r="O83" s="12">
        <v>0.99892775430172254</v>
      </c>
      <c r="P83" s="12">
        <v>0.99826805825682285</v>
      </c>
      <c r="Q83" s="12">
        <v>0.99714652849942687</v>
      </c>
      <c r="R83" s="12">
        <v>0.99543937601910426</v>
      </c>
      <c r="S83" s="12">
        <v>0.99298537980048263</v>
      </c>
      <c r="T83" s="12">
        <v>0.98922312126609313</v>
      </c>
      <c r="U83" s="12">
        <v>0.98338135707821461</v>
      </c>
      <c r="V83" s="12">
        <v>0.97423668909539918</v>
      </c>
      <c r="W83" s="12">
        <v>0.9585639361790379</v>
      </c>
      <c r="X83" s="12">
        <v>0.93076246138958907</v>
      </c>
      <c r="Y83" s="12">
        <v>0.88322121815632837</v>
      </c>
      <c r="Z83" s="12">
        <v>0.80643939580788138</v>
      </c>
      <c r="AA83" s="12">
        <v>0.70634277863022055</v>
      </c>
      <c r="AB83" s="12">
        <v>0.57799879704416557</v>
      </c>
      <c r="AC83" s="5"/>
    </row>
    <row r="84" spans="1:29">
      <c r="A84" s="4">
        <v>1981</v>
      </c>
      <c r="B84" s="5"/>
      <c r="C84" s="12">
        <v>0.99091938846421124</v>
      </c>
      <c r="D84" s="12">
        <v>0.99923646507401309</v>
      </c>
      <c r="E84" s="12">
        <v>0.99949147821678108</v>
      </c>
      <c r="F84" s="12">
        <v>0.99964192844850264</v>
      </c>
      <c r="G84" s="12">
        <v>0.99971941031783929</v>
      </c>
      <c r="H84" s="12"/>
      <c r="I84" s="12">
        <v>0.99977639019360365</v>
      </c>
      <c r="J84" s="12">
        <v>0.99979163314531061</v>
      </c>
      <c r="K84" s="12">
        <v>0.9994910126447758</v>
      </c>
      <c r="L84" s="12">
        <v>0.99944599439147996</v>
      </c>
      <c r="M84" s="12">
        <v>0.99941251499215877</v>
      </c>
      <c r="N84" s="12">
        <v>0.99929142051384623</v>
      </c>
      <c r="O84" s="12">
        <v>0.99894243069655042</v>
      </c>
      <c r="P84" s="12">
        <v>0.99832453522542486</v>
      </c>
      <c r="Q84" s="12">
        <v>0.99716545583024963</v>
      </c>
      <c r="R84" s="12">
        <v>0.99548571421283527</v>
      </c>
      <c r="S84" s="12">
        <v>0.99302243876457308</v>
      </c>
      <c r="T84" s="12">
        <v>0.98933632163874607</v>
      </c>
      <c r="U84" s="12">
        <v>0.98348705162546735</v>
      </c>
      <c r="V84" s="12">
        <v>0.9746708008942232</v>
      </c>
      <c r="W84" s="12">
        <v>0.95987132983065826</v>
      </c>
      <c r="X84" s="12">
        <v>0.93253961225734527</v>
      </c>
      <c r="Y84" s="12">
        <v>0.88562501523108605</v>
      </c>
      <c r="Z84" s="12">
        <v>0.81280493876331772</v>
      </c>
      <c r="AA84" s="12">
        <v>0.71635485817742905</v>
      </c>
      <c r="AB84" s="12">
        <v>0.58675165751834579</v>
      </c>
      <c r="AC84" s="5"/>
    </row>
    <row r="85" spans="1:29">
      <c r="A85" s="4">
        <v>1982</v>
      </c>
      <c r="B85" s="5"/>
      <c r="C85" s="12">
        <v>0.99123947550034508</v>
      </c>
      <c r="D85" s="12">
        <v>0.99923890091022693</v>
      </c>
      <c r="E85" s="12">
        <v>0.99951103808476793</v>
      </c>
      <c r="F85" s="12">
        <v>0.99962092545334946</v>
      </c>
      <c r="G85" s="12">
        <v>0.99974261280781895</v>
      </c>
      <c r="H85" s="12"/>
      <c r="I85" s="12">
        <v>0.999782917265155</v>
      </c>
      <c r="J85" s="12">
        <v>0.99979601988093458</v>
      </c>
      <c r="K85" s="12">
        <v>0.99953856688229203</v>
      </c>
      <c r="L85" s="12">
        <v>0.99947349055497159</v>
      </c>
      <c r="M85" s="12">
        <v>0.99944950357553541</v>
      </c>
      <c r="N85" s="12">
        <v>0.99932043410719573</v>
      </c>
      <c r="O85" s="12">
        <v>0.99900498188781606</v>
      </c>
      <c r="P85" s="12">
        <v>0.99835806962397078</v>
      </c>
      <c r="Q85" s="12">
        <v>0.99729423040454312</v>
      </c>
      <c r="R85" s="12">
        <v>0.99564729441329447</v>
      </c>
      <c r="S85" s="12">
        <v>0.9931560519698529</v>
      </c>
      <c r="T85" s="12">
        <v>0.98943621533212334</v>
      </c>
      <c r="U85" s="12">
        <v>0.98362484581074483</v>
      </c>
      <c r="V85" s="12">
        <v>0.97482824242088917</v>
      </c>
      <c r="W85" s="12">
        <v>0.95978897122539408</v>
      </c>
      <c r="X85" s="12">
        <v>0.93379080472943288</v>
      </c>
      <c r="Y85" s="12">
        <v>0.88875080540575135</v>
      </c>
      <c r="Z85" s="12">
        <v>0.8200827044093344</v>
      </c>
      <c r="AA85" s="12">
        <v>0.72261237132063327</v>
      </c>
      <c r="AB85" s="12">
        <v>0.6091964128714612</v>
      </c>
      <c r="AC85" s="5"/>
    </row>
    <row r="86" spans="1:29">
      <c r="A86" s="4">
        <v>1983</v>
      </c>
      <c r="B86" s="5"/>
      <c r="C86" s="12">
        <v>0.99159530386740335</v>
      </c>
      <c r="D86" s="12">
        <v>0.99928015889210897</v>
      </c>
      <c r="E86" s="12">
        <v>0.99953863744439075</v>
      </c>
      <c r="F86" s="12">
        <v>0.99968376087737587</v>
      </c>
      <c r="G86" s="12">
        <v>0.99974513148336452</v>
      </c>
      <c r="H86" s="12"/>
      <c r="I86" s="12">
        <v>0.99979747740923786</v>
      </c>
      <c r="J86" s="12">
        <v>0.99980996193666505</v>
      </c>
      <c r="K86" s="12">
        <v>0.99954055166089739</v>
      </c>
      <c r="L86" s="12">
        <v>0.99949476834130768</v>
      </c>
      <c r="M86" s="12">
        <v>0.99944974410737453</v>
      </c>
      <c r="N86" s="12">
        <v>0.99933906556673013</v>
      </c>
      <c r="O86" s="12">
        <v>0.99903693233317459</v>
      </c>
      <c r="P86" s="12">
        <v>0.99841526768396971</v>
      </c>
      <c r="Q86" s="12">
        <v>0.99737933542836721</v>
      </c>
      <c r="R86" s="12">
        <v>0.99561268198951025</v>
      </c>
      <c r="S86" s="12">
        <v>0.99314458922764137</v>
      </c>
      <c r="T86" s="12">
        <v>0.9893505910945819</v>
      </c>
      <c r="U86" s="12">
        <v>0.98366665447860424</v>
      </c>
      <c r="V86" s="12">
        <v>0.97473041459762244</v>
      </c>
      <c r="W86" s="12">
        <v>0.95969185889393882</v>
      </c>
      <c r="X86" s="12">
        <v>0.93322276183780739</v>
      </c>
      <c r="Y86" s="12">
        <v>0.88742080207856777</v>
      </c>
      <c r="Z86" s="12">
        <v>0.81467357532920248</v>
      </c>
      <c r="AA86" s="12">
        <v>0.715308901730772</v>
      </c>
      <c r="AB86" s="12">
        <v>0.5957062200880735</v>
      </c>
      <c r="AC86" s="5"/>
    </row>
    <row r="87" spans="1:29">
      <c r="A87" s="4">
        <v>1984</v>
      </c>
      <c r="B87" s="5"/>
      <c r="C87" s="12">
        <v>0.99166454802259885</v>
      </c>
      <c r="D87" s="12">
        <v>0.99932720642412165</v>
      </c>
      <c r="E87" s="12">
        <v>0.99958003967875109</v>
      </c>
      <c r="F87" s="12">
        <v>0.99967645914026226</v>
      </c>
      <c r="G87" s="12">
        <v>0.99974288143597001</v>
      </c>
      <c r="H87" s="12"/>
      <c r="I87" s="12">
        <v>0.99980732206026823</v>
      </c>
      <c r="J87" s="12">
        <v>0.99979610545761755</v>
      </c>
      <c r="K87" s="12">
        <v>0.99953014471714774</v>
      </c>
      <c r="L87" s="12">
        <v>0.99947970355410187</v>
      </c>
      <c r="M87" s="12">
        <v>0.99946759481745029</v>
      </c>
      <c r="N87" s="12">
        <v>0.99932802663468689</v>
      </c>
      <c r="O87" s="12">
        <v>0.99902368724105339</v>
      </c>
      <c r="P87" s="12">
        <v>0.99842409099928398</v>
      </c>
      <c r="Q87" s="12">
        <v>0.9974083225220598</v>
      </c>
      <c r="R87" s="12">
        <v>0.9957093605713665</v>
      </c>
      <c r="S87" s="12">
        <v>0.99317914963854648</v>
      </c>
      <c r="T87" s="12">
        <v>0.98942730967533499</v>
      </c>
      <c r="U87" s="12">
        <v>0.98361431611186789</v>
      </c>
      <c r="V87" s="12">
        <v>0.97477512454248705</v>
      </c>
      <c r="W87" s="12">
        <v>0.95968897278033105</v>
      </c>
      <c r="X87" s="12">
        <v>0.93378396514181528</v>
      </c>
      <c r="Y87" s="12">
        <v>0.88850180703907333</v>
      </c>
      <c r="Z87" s="12">
        <v>0.81726177861498717</v>
      </c>
      <c r="AA87" s="12">
        <v>0.71796217099675763</v>
      </c>
      <c r="AB87" s="12">
        <v>0.59415268002165678</v>
      </c>
      <c r="AC87" s="5"/>
    </row>
    <row r="88" spans="1:29">
      <c r="A88" s="4">
        <v>1985</v>
      </c>
      <c r="B88" s="5"/>
      <c r="C88" s="12">
        <v>0.99200686341798217</v>
      </c>
      <c r="D88" s="12">
        <v>0.99936842552112359</v>
      </c>
      <c r="E88" s="12">
        <v>0.99957513562802647</v>
      </c>
      <c r="F88" s="12">
        <v>0.99969887558821413</v>
      </c>
      <c r="G88" s="12">
        <v>0.99975538111916673</v>
      </c>
      <c r="H88" s="12"/>
      <c r="I88" s="12">
        <v>0.9998078674027292</v>
      </c>
      <c r="J88" s="12">
        <v>0.99980502128794957</v>
      </c>
      <c r="K88" s="12">
        <v>0.99953363935233563</v>
      </c>
      <c r="L88" s="12">
        <v>0.99950085686238621</v>
      </c>
      <c r="M88" s="12">
        <v>0.99947474701282835</v>
      </c>
      <c r="N88" s="12">
        <v>0.99933103127872569</v>
      </c>
      <c r="O88" s="12">
        <v>0.99904686370567908</v>
      </c>
      <c r="P88" s="12">
        <v>0.99845223749494139</v>
      </c>
      <c r="Q88" s="12">
        <v>0.99741145827820443</v>
      </c>
      <c r="R88" s="12">
        <v>0.99572550197939202</v>
      </c>
      <c r="S88" s="12">
        <v>0.99324112514648077</v>
      </c>
      <c r="T88" s="12">
        <v>0.98943915222000056</v>
      </c>
      <c r="U88" s="12">
        <v>0.98368989148875896</v>
      </c>
      <c r="V88" s="12">
        <v>0.97482720295754044</v>
      </c>
      <c r="W88" s="12">
        <v>0.95961179453105083</v>
      </c>
      <c r="X88" s="12">
        <v>0.93321229980594267</v>
      </c>
      <c r="Y88" s="12">
        <v>0.88772724331463382</v>
      </c>
      <c r="Z88" s="12">
        <v>0.81346783018802793</v>
      </c>
      <c r="AA88" s="12">
        <v>0.71182306151524877</v>
      </c>
      <c r="AB88" s="12">
        <v>0.60694252228038859</v>
      </c>
      <c r="AC88" s="5"/>
    </row>
    <row r="89" spans="1:29">
      <c r="A89" s="4">
        <v>1986</v>
      </c>
      <c r="B89" s="5"/>
      <c r="C89" s="12">
        <v>0.99227397260273975</v>
      </c>
      <c r="D89" s="12">
        <v>0.99933476375762287</v>
      </c>
      <c r="E89" s="12">
        <v>0.99958003842790988</v>
      </c>
      <c r="F89" s="12">
        <v>0.99969697170095362</v>
      </c>
      <c r="G89" s="12">
        <v>0.99974331720551368</v>
      </c>
      <c r="H89" s="12"/>
      <c r="I89" s="12">
        <v>0.99982580254745235</v>
      </c>
      <c r="J89" s="12">
        <v>0.99980177897602307</v>
      </c>
      <c r="K89" s="12">
        <v>0.99951646814255313</v>
      </c>
      <c r="L89" s="12">
        <v>0.9994790538412619</v>
      </c>
      <c r="M89" s="12">
        <v>0.99945659322086755</v>
      </c>
      <c r="N89" s="12">
        <v>0.99931763302097731</v>
      </c>
      <c r="O89" s="12">
        <v>0.99905650099627452</v>
      </c>
      <c r="P89" s="12">
        <v>0.99842148093184169</v>
      </c>
      <c r="Q89" s="12">
        <v>0.99749646741124343</v>
      </c>
      <c r="R89" s="12">
        <v>0.99579768358142717</v>
      </c>
      <c r="S89" s="12">
        <v>0.99342865043029727</v>
      </c>
      <c r="T89" s="12">
        <v>0.98949857976792732</v>
      </c>
      <c r="U89" s="12">
        <v>0.98373219824707381</v>
      </c>
      <c r="V89" s="12">
        <v>0.97467401834586809</v>
      </c>
      <c r="W89" s="12">
        <v>0.96004543952829402</v>
      </c>
      <c r="X89" s="12">
        <v>0.93409000308952372</v>
      </c>
      <c r="Y89" s="12">
        <v>0.88996025580900517</v>
      </c>
      <c r="Z89" s="12">
        <v>0.8166149472461911</v>
      </c>
      <c r="AA89" s="12">
        <v>0.71409225532703902</v>
      </c>
      <c r="AB89" s="12">
        <v>0.59489321439909371</v>
      </c>
      <c r="AC89" s="5"/>
    </row>
    <row r="90" spans="1:29">
      <c r="A90" s="4">
        <v>1987</v>
      </c>
      <c r="B90" s="5"/>
      <c r="C90" s="12">
        <v>0.99239710942876802</v>
      </c>
      <c r="D90" s="12">
        <v>0.99936628700871966</v>
      </c>
      <c r="E90" s="12">
        <v>0.99957446666621153</v>
      </c>
      <c r="F90" s="12">
        <v>0.99969866876695246</v>
      </c>
      <c r="G90" s="12">
        <v>0.99972971929213761</v>
      </c>
      <c r="H90" s="12"/>
      <c r="I90" s="12">
        <v>0.99981938560854355</v>
      </c>
      <c r="J90" s="12">
        <v>0.99982122388698003</v>
      </c>
      <c r="K90" s="12">
        <v>0.99952283142372411</v>
      </c>
      <c r="L90" s="12">
        <v>0.99950294842295251</v>
      </c>
      <c r="M90" s="12">
        <v>0.99942955850321336</v>
      </c>
      <c r="N90" s="12">
        <v>0.99930026352972834</v>
      </c>
      <c r="O90" s="12">
        <v>0.99902448815188938</v>
      </c>
      <c r="P90" s="12">
        <v>0.99853026556094504</v>
      </c>
      <c r="Q90" s="12">
        <v>0.99749632834755275</v>
      </c>
      <c r="R90" s="12">
        <v>0.99586000779809158</v>
      </c>
      <c r="S90" s="12">
        <v>0.99339195384685297</v>
      </c>
      <c r="T90" s="12">
        <v>0.989602060372888</v>
      </c>
      <c r="U90" s="12">
        <v>0.98395593872252318</v>
      </c>
      <c r="V90" s="12">
        <v>0.97506515617788603</v>
      </c>
      <c r="W90" s="12">
        <v>0.96043696967653258</v>
      </c>
      <c r="X90" s="12">
        <v>0.93460866428310307</v>
      </c>
      <c r="Y90" s="12">
        <v>0.89102475571583106</v>
      </c>
      <c r="Z90" s="12">
        <v>0.81698405304955712</v>
      </c>
      <c r="AA90" s="12">
        <v>0.71204942647873914</v>
      </c>
      <c r="AB90" s="12">
        <v>0.57443574739721859</v>
      </c>
      <c r="AC90" s="5"/>
    </row>
    <row r="91" spans="1:29">
      <c r="A91" s="4">
        <v>1988</v>
      </c>
      <c r="B91" s="5"/>
      <c r="C91" s="12">
        <v>0.99245938566552905</v>
      </c>
      <c r="D91" s="12">
        <v>0.99932569500700008</v>
      </c>
      <c r="E91" s="12">
        <v>0.99961046406035248</v>
      </c>
      <c r="F91" s="12">
        <v>0.99968499620764961</v>
      </c>
      <c r="G91" s="12">
        <v>0.99975671582108661</v>
      </c>
      <c r="H91" s="12"/>
      <c r="I91" s="12">
        <v>0.99981378176056324</v>
      </c>
      <c r="J91" s="12">
        <v>0.99981204213475661</v>
      </c>
      <c r="K91" s="12">
        <v>0.99952658726443289</v>
      </c>
      <c r="L91" s="12">
        <v>0.99949905970318598</v>
      </c>
      <c r="M91" s="12">
        <v>0.99943886545809413</v>
      </c>
      <c r="N91" s="12">
        <v>0.99930733388631221</v>
      </c>
      <c r="O91" s="12">
        <v>0.99903413644178551</v>
      </c>
      <c r="P91" s="12">
        <v>0.99852626469012762</v>
      </c>
      <c r="Q91" s="12">
        <v>0.99754941830560584</v>
      </c>
      <c r="R91" s="12">
        <v>0.99591633212526287</v>
      </c>
      <c r="S91" s="12">
        <v>0.99334387423768511</v>
      </c>
      <c r="T91" s="12">
        <v>0.98963693923292473</v>
      </c>
      <c r="U91" s="12">
        <v>0.98408819979094597</v>
      </c>
      <c r="V91" s="12">
        <v>0.97512775930704876</v>
      </c>
      <c r="W91" s="12">
        <v>0.96062012317773393</v>
      </c>
      <c r="X91" s="12">
        <v>0.93348334399454624</v>
      </c>
      <c r="Y91" s="12">
        <v>0.88933533536620868</v>
      </c>
      <c r="Z91" s="12">
        <v>0.81662716204332608</v>
      </c>
      <c r="AA91" s="12">
        <v>0.7073567006213537</v>
      </c>
      <c r="AB91" s="12">
        <v>0.57107494140068782</v>
      </c>
      <c r="AC91" s="5"/>
    </row>
    <row r="92" spans="1:29">
      <c r="A92" s="4">
        <v>1989</v>
      </c>
      <c r="B92" s="5"/>
      <c r="C92" s="12">
        <v>0.99260455764075062</v>
      </c>
      <c r="D92" s="12">
        <v>0.99934693135624764</v>
      </c>
      <c r="E92" s="12">
        <v>0.99963269244903141</v>
      </c>
      <c r="F92" s="12">
        <v>0.99970866308101547</v>
      </c>
      <c r="G92" s="12">
        <v>0.99976233040819684</v>
      </c>
      <c r="H92" s="12"/>
      <c r="I92" s="12">
        <v>0.99981248478299134</v>
      </c>
      <c r="J92" s="12">
        <v>0.99980799572747692</v>
      </c>
      <c r="K92" s="12">
        <v>0.99951394941535976</v>
      </c>
      <c r="L92" s="12">
        <v>0.99951920971274943</v>
      </c>
      <c r="M92" s="12">
        <v>0.99945045994495674</v>
      </c>
      <c r="N92" s="12">
        <v>0.9992901582692193</v>
      </c>
      <c r="O92" s="12">
        <v>0.99906545778686506</v>
      </c>
      <c r="P92" s="12">
        <v>0.99853150105035526</v>
      </c>
      <c r="Q92" s="12">
        <v>0.9976354652854873</v>
      </c>
      <c r="R92" s="12">
        <v>0.99599516590671566</v>
      </c>
      <c r="S92" s="12">
        <v>0.99352674683715159</v>
      </c>
      <c r="T92" s="12">
        <v>0.98986880055079851</v>
      </c>
      <c r="U92" s="12">
        <v>0.98448554835187363</v>
      </c>
      <c r="V92" s="12">
        <v>0.97570396180237695</v>
      </c>
      <c r="W92" s="12">
        <v>0.9614797143245406</v>
      </c>
      <c r="X92" s="12">
        <v>0.93558238160050644</v>
      </c>
      <c r="Y92" s="12">
        <v>0.89336230914524362</v>
      </c>
      <c r="Z92" s="12">
        <v>0.82578556175595375</v>
      </c>
      <c r="AA92" s="12">
        <v>0.71631120904339318</v>
      </c>
      <c r="AB92" s="12">
        <v>0.57857103068298632</v>
      </c>
      <c r="AC92" s="5"/>
    </row>
    <row r="93" spans="1:29">
      <c r="A93" s="4">
        <v>1990</v>
      </c>
      <c r="B93" s="5"/>
      <c r="C93" s="12">
        <v>0.9931607026675342</v>
      </c>
      <c r="D93" s="12">
        <v>0.99940155844155842</v>
      </c>
      <c r="E93" s="12">
        <v>0.99965229437229441</v>
      </c>
      <c r="F93" s="12">
        <v>0.99972779220779218</v>
      </c>
      <c r="G93" s="12">
        <v>0.99977627705627703</v>
      </c>
      <c r="H93" s="12"/>
      <c r="I93" s="12">
        <v>0.99983036219581212</v>
      </c>
      <c r="J93" s="12">
        <v>0.99981281744846129</v>
      </c>
      <c r="K93" s="12">
        <v>0.99954225759768456</v>
      </c>
      <c r="L93" s="12">
        <v>0.99953607030430225</v>
      </c>
      <c r="M93" s="12">
        <v>0.99945636111752478</v>
      </c>
      <c r="N93" s="12">
        <v>0.99931477398015434</v>
      </c>
      <c r="O93" s="12">
        <v>0.99905539602775784</v>
      </c>
      <c r="P93" s="12">
        <v>0.9985928947368421</v>
      </c>
      <c r="Q93" s="12">
        <v>0.99761854811854811</v>
      </c>
      <c r="R93" s="12">
        <v>0.99608193108974363</v>
      </c>
      <c r="S93" s="12">
        <v>0.99369113279592702</v>
      </c>
      <c r="T93" s="12">
        <v>0.98991251763757304</v>
      </c>
      <c r="U93" s="12">
        <v>0.98473076923076919</v>
      </c>
      <c r="V93" s="12">
        <v>0.97610130819440888</v>
      </c>
      <c r="W93" s="12">
        <v>0.96221121328982495</v>
      </c>
      <c r="X93" s="12">
        <v>0.93712300299513518</v>
      </c>
      <c r="Y93" s="12">
        <v>0.89526751365304191</v>
      </c>
      <c r="Z93" s="12">
        <v>0.83258805279712433</v>
      </c>
      <c r="AA93" s="12">
        <v>0.72760109557583519</v>
      </c>
      <c r="AB93" s="12">
        <v>0.58628673365785156</v>
      </c>
      <c r="AC93" s="5"/>
    </row>
    <row r="94" spans="1:29">
      <c r="A94" s="4">
        <v>1991</v>
      </c>
      <c r="B94" s="5"/>
      <c r="C94" s="12">
        <v>0.99340767703507615</v>
      </c>
      <c r="D94" s="12">
        <v>0.99938131699846866</v>
      </c>
      <c r="E94" s="12">
        <v>0.99962021439509952</v>
      </c>
      <c r="F94" s="12">
        <v>0.99971005615109754</v>
      </c>
      <c r="G94" s="12">
        <v>0.99978424366173213</v>
      </c>
      <c r="H94" s="12"/>
      <c r="I94" s="12">
        <v>0.99983066554338673</v>
      </c>
      <c r="J94" s="12">
        <v>0.99982539682539684</v>
      </c>
      <c r="K94" s="12">
        <v>0.99953140458701839</v>
      </c>
      <c r="L94" s="12">
        <v>0.99953724101757147</v>
      </c>
      <c r="M94" s="12">
        <v>0.99947154568135921</v>
      </c>
      <c r="N94" s="12">
        <v>0.99930193421483993</v>
      </c>
      <c r="O94" s="12">
        <v>0.99903947675776683</v>
      </c>
      <c r="P94" s="12">
        <v>0.99859887218045118</v>
      </c>
      <c r="Q94" s="12">
        <v>0.99759643382954355</v>
      </c>
      <c r="R94" s="12">
        <v>0.99615298726738488</v>
      </c>
      <c r="S94" s="12">
        <v>0.99361833369029773</v>
      </c>
      <c r="T94" s="12">
        <v>0.99003721781574128</v>
      </c>
      <c r="U94" s="12">
        <v>0.98479637147974664</v>
      </c>
      <c r="V94" s="12">
        <v>0.97638113352971956</v>
      </c>
      <c r="W94" s="12">
        <v>0.9627992413189379</v>
      </c>
      <c r="X94" s="12">
        <v>0.93791130019570834</v>
      </c>
      <c r="Y94" s="12">
        <v>0.89658345904610104</v>
      </c>
      <c r="Z94" s="12">
        <v>0.83577081251126439</v>
      </c>
      <c r="AA94" s="12">
        <v>0.73242979075746917</v>
      </c>
      <c r="AB94" s="12">
        <v>0.58166933349880989</v>
      </c>
      <c r="AC94" s="5"/>
    </row>
    <row r="95" spans="1:29">
      <c r="A95" s="11">
        <v>1992</v>
      </c>
      <c r="B95" s="11"/>
      <c r="C95" s="12">
        <v>0.9937353720741281</v>
      </c>
      <c r="D95" s="12">
        <v>0.99944196837916832</v>
      </c>
      <c r="E95" s="12">
        <v>0.99964026052774724</v>
      </c>
      <c r="F95" s="12">
        <v>0.99977022227377521</v>
      </c>
      <c r="G95" s="12">
        <v>0.99979768841597705</v>
      </c>
      <c r="H95" s="12"/>
      <c r="I95" s="12">
        <v>0.99984376312700429</v>
      </c>
      <c r="J95" s="12">
        <v>0.99983051110964283</v>
      </c>
      <c r="K95" s="12">
        <v>0.99956047061278386</v>
      </c>
      <c r="L95" s="12">
        <v>0.99955569659166676</v>
      </c>
      <c r="M95" s="12">
        <v>0.99946824235994647</v>
      </c>
      <c r="N95" s="12">
        <v>0.99933239723931699</v>
      </c>
      <c r="O95" s="12">
        <v>0.99901535145490727</v>
      </c>
      <c r="P95" s="12">
        <v>0.9986231313200038</v>
      </c>
      <c r="Q95" s="12">
        <v>0.99771034519709412</v>
      </c>
      <c r="R95" s="12">
        <v>0.99628869314545521</v>
      </c>
      <c r="S95" s="12">
        <v>0.99377164757328507</v>
      </c>
      <c r="T95" s="12">
        <v>0.99030341819935175</v>
      </c>
      <c r="U95" s="12">
        <v>0.98522426086771719</v>
      </c>
      <c r="V95" s="12">
        <v>0.97593337982679418</v>
      </c>
      <c r="W95" s="12">
        <v>0.96354392351566953</v>
      </c>
      <c r="X95" s="12">
        <v>0.93835028914542473</v>
      </c>
      <c r="Y95" s="12">
        <v>0.89709362339321064</v>
      </c>
      <c r="Z95" s="12">
        <v>0.84180063222178547</v>
      </c>
      <c r="AA95" s="12">
        <v>0.74628447947859278</v>
      </c>
      <c r="AB95" s="12">
        <v>0.59424164271451363</v>
      </c>
      <c r="AC95" s="19"/>
    </row>
    <row r="96" spans="1:29">
      <c r="A96" s="11">
        <v>1993</v>
      </c>
      <c r="B96" s="11"/>
      <c r="C96" s="12">
        <v>0.99380304844986289</v>
      </c>
      <c r="D96" s="12">
        <v>0.99947734384168052</v>
      </c>
      <c r="E96" s="12">
        <v>0.99964827541547052</v>
      </c>
      <c r="F96" s="12">
        <v>0.99972059261976631</v>
      </c>
      <c r="G96" s="12">
        <v>0.99980079897362162</v>
      </c>
      <c r="H96" s="12"/>
      <c r="I96" s="12">
        <v>0.99983095319523563</v>
      </c>
      <c r="J96" s="12">
        <v>0.9998193709142259</v>
      </c>
      <c r="K96" s="12">
        <v>0.99955281202191337</v>
      </c>
      <c r="L96" s="12">
        <v>0.99955527421129775</v>
      </c>
      <c r="M96" s="12">
        <v>0.9994648746757302</v>
      </c>
      <c r="N96" s="12">
        <v>0.99928750588724957</v>
      </c>
      <c r="O96" s="12">
        <v>0.99900691884144477</v>
      </c>
      <c r="P96" s="12">
        <v>0.99855743234839145</v>
      </c>
      <c r="Q96" s="12">
        <v>0.99768039287238486</v>
      </c>
      <c r="R96" s="12">
        <v>0.99621639489314595</v>
      </c>
      <c r="S96" s="12">
        <v>0.99378394574988171</v>
      </c>
      <c r="T96" s="12">
        <v>0.98993636386673789</v>
      </c>
      <c r="U96" s="12">
        <v>0.98463579593621597</v>
      </c>
      <c r="V96" s="12">
        <v>0.97606553585108324</v>
      </c>
      <c r="W96" s="12">
        <v>0.96215775662147129</v>
      </c>
      <c r="X96" s="12">
        <v>0.93669746085656869</v>
      </c>
      <c r="Y96" s="12">
        <v>0.88983619367006683</v>
      </c>
      <c r="Z96" s="12">
        <v>0.82278462795565499</v>
      </c>
      <c r="AA96" s="12">
        <v>0.72392143773773832</v>
      </c>
      <c r="AB96" s="12">
        <v>0.62263337643821082</v>
      </c>
      <c r="AC96" s="19"/>
    </row>
    <row r="97" spans="1:29">
      <c r="A97" s="11">
        <v>1994</v>
      </c>
      <c r="B97" s="11"/>
      <c r="C97" s="12">
        <v>0.99395172968407552</v>
      </c>
      <c r="D97" s="12">
        <v>0.99950445523870834</v>
      </c>
      <c r="E97" s="12">
        <v>0.99966221783774578</v>
      </c>
      <c r="F97" s="12">
        <v>0.99975844647699263</v>
      </c>
      <c r="G97" s="12">
        <v>0.99977350265864351</v>
      </c>
      <c r="H97" s="12"/>
      <c r="I97" s="12">
        <v>0.99984775006672977</v>
      </c>
      <c r="J97" s="12">
        <v>0.99982360494353362</v>
      </c>
      <c r="K97" s="12">
        <v>0.99956811446631111</v>
      </c>
      <c r="L97" s="12">
        <v>0.9995461160262229</v>
      </c>
      <c r="M97" s="12">
        <v>0.99944907110993231</v>
      </c>
      <c r="N97" s="12">
        <v>0.99928234194019505</v>
      </c>
      <c r="O97" s="12">
        <v>0.99897887303393418</v>
      </c>
      <c r="P97" s="12">
        <v>0.99856759490273195</v>
      </c>
      <c r="Q97" s="12">
        <v>0.99768046254829934</v>
      </c>
      <c r="R97" s="12">
        <v>0.99620274757137772</v>
      </c>
      <c r="S97" s="12">
        <v>0.99395247944639253</v>
      </c>
      <c r="T97" s="12">
        <v>0.99005780316655156</v>
      </c>
      <c r="U97" s="12">
        <v>0.98476600619767873</v>
      </c>
      <c r="V97" s="12">
        <v>0.97617849612569241</v>
      </c>
      <c r="W97" s="12">
        <v>0.96256261623881734</v>
      </c>
      <c r="X97" s="12">
        <v>0.93680546898215555</v>
      </c>
      <c r="Y97" s="12">
        <v>0.89005023988505694</v>
      </c>
      <c r="Z97" s="12">
        <v>0.82634560949650315</v>
      </c>
      <c r="AA97" s="12">
        <v>0.73338387387736348</v>
      </c>
      <c r="AB97" s="12">
        <v>0.63761092579772172</v>
      </c>
      <c r="AC97" s="19"/>
    </row>
    <row r="98" spans="1:29">
      <c r="A98" s="11">
        <v>1995</v>
      </c>
      <c r="B98" s="11"/>
      <c r="C98" s="12">
        <v>0.99430754950914302</v>
      </c>
      <c r="D98" s="12">
        <v>0.99952302896426437</v>
      </c>
      <c r="E98" s="12">
        <v>0.9996921488882925</v>
      </c>
      <c r="F98" s="12">
        <v>0.99973971386692539</v>
      </c>
      <c r="G98" s="12">
        <v>0.99979124259377772</v>
      </c>
      <c r="H98" s="12"/>
      <c r="I98" s="12">
        <v>0.99984815535876004</v>
      </c>
      <c r="J98" s="12">
        <v>0.9998153476153111</v>
      </c>
      <c r="K98" s="12">
        <v>0.99955751145698701</v>
      </c>
      <c r="L98" s="12">
        <v>0.99955458308649281</v>
      </c>
      <c r="M98" s="12">
        <v>0.9994605600997496</v>
      </c>
      <c r="N98" s="12">
        <v>0.99926319171087874</v>
      </c>
      <c r="O98" s="12">
        <v>0.99894715893406261</v>
      </c>
      <c r="P98" s="12">
        <v>0.99851703061713137</v>
      </c>
      <c r="Q98" s="12">
        <v>0.99771793774670969</v>
      </c>
      <c r="R98" s="12">
        <v>0.99621420062575672</v>
      </c>
      <c r="S98" s="12">
        <v>0.9939078039661452</v>
      </c>
      <c r="T98" s="12">
        <v>0.99015322098396896</v>
      </c>
      <c r="U98" s="12">
        <v>0.98487499814945234</v>
      </c>
      <c r="V98" s="12">
        <v>0.97629499107406204</v>
      </c>
      <c r="W98" s="12">
        <v>0.96239371589547318</v>
      </c>
      <c r="X98" s="12">
        <v>0.93709463092403411</v>
      </c>
      <c r="Y98" s="12">
        <v>0.88804431743853141</v>
      </c>
      <c r="Z98" s="12">
        <v>0.82654123985768024</v>
      </c>
      <c r="AA98" s="12">
        <v>0.73592657753368584</v>
      </c>
      <c r="AB98" s="12">
        <v>0.63740255138199853</v>
      </c>
      <c r="AC98" s="11"/>
    </row>
    <row r="99" spans="1:29">
      <c r="A99" s="11">
        <v>1996</v>
      </c>
      <c r="B99" s="11"/>
      <c r="C99" s="12">
        <v>0.99439161013809096</v>
      </c>
      <c r="D99" s="12">
        <v>0.99956607487815918</v>
      </c>
      <c r="E99" s="12">
        <v>0.99972252862008637</v>
      </c>
      <c r="F99" s="12">
        <v>0.99975729611829245</v>
      </c>
      <c r="G99" s="12">
        <v>0.99980677294266251</v>
      </c>
      <c r="H99" s="12"/>
      <c r="I99" s="12">
        <v>0.99984884093579751</v>
      </c>
      <c r="J99" s="12">
        <v>0.99982216361519316</v>
      </c>
      <c r="K99" s="12">
        <v>0.99957152067631627</v>
      </c>
      <c r="L99" s="12">
        <v>0.9995721490929047</v>
      </c>
      <c r="M99" s="12">
        <v>0.99946605275477884</v>
      </c>
      <c r="N99" s="12">
        <v>0.99928727919669591</v>
      </c>
      <c r="O99" s="12">
        <v>0.99899891151832576</v>
      </c>
      <c r="P99" s="12">
        <v>0.99854801378299207</v>
      </c>
      <c r="Q99" s="12">
        <v>0.99775236520445942</v>
      </c>
      <c r="R99" s="12">
        <v>0.99623669312971275</v>
      </c>
      <c r="S99" s="12">
        <v>0.99403234383694672</v>
      </c>
      <c r="T99" s="12">
        <v>0.99014902786691694</v>
      </c>
      <c r="U99" s="12">
        <v>0.98504409756526312</v>
      </c>
      <c r="V99" s="12">
        <v>0.97628617509015458</v>
      </c>
      <c r="W99" s="12">
        <v>0.96261240915439394</v>
      </c>
      <c r="X99" s="12">
        <v>0.93701123518118989</v>
      </c>
      <c r="Y99" s="12">
        <v>0.88809789908911552</v>
      </c>
      <c r="Z99" s="12">
        <v>0.82505441017381398</v>
      </c>
      <c r="AA99" s="12">
        <v>0.74714129607586788</v>
      </c>
      <c r="AB99" s="12">
        <v>0.64454269135120201</v>
      </c>
      <c r="AC99" s="11"/>
    </row>
    <row r="100" spans="1:29">
      <c r="A100" s="11">
        <v>1997</v>
      </c>
      <c r="B100" s="11"/>
      <c r="C100" s="12">
        <v>0.99450942196831427</v>
      </c>
      <c r="D100" s="12">
        <v>0.9995557248354382</v>
      </c>
      <c r="E100" s="12">
        <v>0.99972477931205983</v>
      </c>
      <c r="F100" s="12">
        <v>0.99976535238644904</v>
      </c>
      <c r="G100" s="12">
        <v>0.99982824065175235</v>
      </c>
      <c r="H100" s="12"/>
      <c r="I100" s="12">
        <v>0.99985690343509426</v>
      </c>
      <c r="J100" s="12">
        <v>0.99982799294648894</v>
      </c>
      <c r="K100" s="12">
        <v>0.99957277777498366</v>
      </c>
      <c r="L100" s="12">
        <v>0.99954988586023596</v>
      </c>
      <c r="M100" s="12">
        <v>0.99949463159228857</v>
      </c>
      <c r="N100" s="12">
        <v>0.99931471330408139</v>
      </c>
      <c r="O100" s="12">
        <v>0.99902100713379982</v>
      </c>
      <c r="P100" s="12">
        <v>0.99854675429613093</v>
      </c>
      <c r="Q100" s="12">
        <v>0.99779045318552995</v>
      </c>
      <c r="R100" s="12">
        <v>0.99638790387304088</v>
      </c>
      <c r="S100" s="12">
        <v>0.99404870181930671</v>
      </c>
      <c r="T100" s="12">
        <v>0.99035947676429059</v>
      </c>
      <c r="U100" s="12">
        <v>0.98523149637049856</v>
      </c>
      <c r="V100" s="12">
        <v>0.97654500217341045</v>
      </c>
      <c r="W100" s="12">
        <v>0.96291802073723587</v>
      </c>
      <c r="X100" s="12">
        <v>0.93734527191368666</v>
      </c>
      <c r="Y100" s="12">
        <v>0.88828175910957352</v>
      </c>
      <c r="Z100" s="12">
        <v>0.8228981088473547</v>
      </c>
      <c r="AA100" s="12">
        <v>0.74857584424518575</v>
      </c>
      <c r="AB100" s="12">
        <v>0.65759410371150295</v>
      </c>
      <c r="AC100" s="11"/>
    </row>
    <row r="101" spans="1:29">
      <c r="A101" s="13">
        <v>1998</v>
      </c>
      <c r="B101"/>
      <c r="C101" s="20">
        <v>0.99429136369434878</v>
      </c>
      <c r="D101" s="20">
        <v>0.99972371001778293</v>
      </c>
      <c r="E101" s="20">
        <v>0.99972371001778293</v>
      </c>
      <c r="F101" s="20">
        <v>0.99972371001778293</v>
      </c>
      <c r="G101" s="20">
        <v>0.99972371001778293</v>
      </c>
      <c r="H101" s="20"/>
      <c r="I101" s="20">
        <v>0.99986624106066968</v>
      </c>
      <c r="J101" s="20">
        <v>0.99983716193659611</v>
      </c>
      <c r="K101" s="20">
        <v>0.99959072706729968</v>
      </c>
      <c r="L101" s="20">
        <v>0.99958998762086271</v>
      </c>
      <c r="M101" s="20">
        <v>0.99953531004859442</v>
      </c>
      <c r="N101" s="20">
        <v>0.99933631997343364</v>
      </c>
      <c r="O101" s="20">
        <v>0.99900193610676202</v>
      </c>
      <c r="P101" s="20">
        <v>0.99854291905358505</v>
      </c>
      <c r="Q101" s="20">
        <v>0.99785874187282497</v>
      </c>
      <c r="R101" s="20">
        <v>0.99653699307154375</v>
      </c>
      <c r="S101" s="20">
        <v>0.99432034482074261</v>
      </c>
      <c r="T101" s="20">
        <v>0.99067737065608652</v>
      </c>
      <c r="U101" s="20">
        <v>0.98528605954020321</v>
      </c>
      <c r="V101" s="20">
        <v>0.97671011542023667</v>
      </c>
      <c r="W101" s="20">
        <v>0.96349096093831255</v>
      </c>
      <c r="X101" s="20">
        <v>0.93781075084784515</v>
      </c>
      <c r="Y101" s="20">
        <v>0.8899660085037272</v>
      </c>
      <c r="Z101" s="21">
        <v>0.82000538722737359</v>
      </c>
      <c r="AA101" s="21">
        <v>0.73754166822727441</v>
      </c>
      <c r="AB101" s="21">
        <v>0.63545389563974264</v>
      </c>
    </row>
    <row r="102" spans="1:29">
      <c r="A102" s="13">
        <v>1999</v>
      </c>
      <c r="B102"/>
      <c r="C102" s="20">
        <v>0.99457677481418394</v>
      </c>
      <c r="D102" s="20">
        <v>0.99972476171150915</v>
      </c>
      <c r="E102" s="20">
        <v>0.99972476171150915</v>
      </c>
      <c r="F102" s="20">
        <v>0.99972476171150915</v>
      </c>
      <c r="G102" s="20">
        <v>0.99972476171150915</v>
      </c>
      <c r="H102" s="20"/>
      <c r="I102" s="20">
        <v>0.99986182534878187</v>
      </c>
      <c r="J102" s="20">
        <v>0.99984379395320555</v>
      </c>
      <c r="K102" s="20">
        <v>0.99958748816668608</v>
      </c>
      <c r="L102" s="20">
        <v>0.99957286707954773</v>
      </c>
      <c r="M102" s="20">
        <v>0.99952917330328461</v>
      </c>
      <c r="N102" s="20">
        <v>0.99934751290808344</v>
      </c>
      <c r="O102" s="20">
        <v>0.99900289751578208</v>
      </c>
      <c r="P102" s="20">
        <v>0.99852309194844779</v>
      </c>
      <c r="Q102" s="20">
        <v>0.99779653629051202</v>
      </c>
      <c r="R102" s="20">
        <v>0.99655781711823332</v>
      </c>
      <c r="S102" s="20">
        <v>0.99429752295937879</v>
      </c>
      <c r="T102" s="20">
        <v>0.99072371959176087</v>
      </c>
      <c r="U102" s="20">
        <v>0.9851402958897284</v>
      </c>
      <c r="V102" s="20">
        <v>0.97689032428097022</v>
      </c>
      <c r="W102" s="20">
        <v>0.9628546657446303</v>
      </c>
      <c r="X102" s="20">
        <v>0.93712267687329831</v>
      </c>
      <c r="Y102" s="20">
        <v>0.88876364728660273</v>
      </c>
      <c r="Z102" s="21">
        <v>0.81167184973923501</v>
      </c>
      <c r="AA102" s="21">
        <v>0.72239651011694828</v>
      </c>
      <c r="AB102" s="21">
        <v>0.62844100537200442</v>
      </c>
    </row>
    <row r="103" spans="1:29">
      <c r="A103" s="13">
        <v>2000</v>
      </c>
      <c r="B103"/>
      <c r="C103" s="20">
        <v>0.99456220902494474</v>
      </c>
      <c r="D103" s="20">
        <v>0.9997440388978418</v>
      </c>
      <c r="E103" s="20">
        <v>0.9997440388978418</v>
      </c>
      <c r="F103" s="20">
        <v>0.9997440388978418</v>
      </c>
      <c r="G103" s="20">
        <v>0.9997440388978418</v>
      </c>
      <c r="H103" s="20"/>
      <c r="I103" s="20">
        <v>0.99986751309925415</v>
      </c>
      <c r="J103" s="20">
        <v>0.99984696873762602</v>
      </c>
      <c r="K103" s="20">
        <v>0.99960470512218802</v>
      </c>
      <c r="L103" s="20">
        <v>0.99956870359969563</v>
      </c>
      <c r="M103" s="20">
        <v>0.99952813599888601</v>
      </c>
      <c r="N103" s="20">
        <v>0.99936620570212009</v>
      </c>
      <c r="O103" s="20">
        <v>0.99900009690594416</v>
      </c>
      <c r="P103" s="20">
        <v>0.99847804881006608</v>
      </c>
      <c r="Q103" s="20">
        <v>0.9978015556855373</v>
      </c>
      <c r="R103" s="20">
        <v>0.99653417679819445</v>
      </c>
      <c r="S103" s="20">
        <v>0.99430785783934639</v>
      </c>
      <c r="T103" s="20">
        <v>0.99075333247606934</v>
      </c>
      <c r="U103" s="20">
        <v>0.98533753330132079</v>
      </c>
      <c r="V103" s="20">
        <v>0.97707657758503297</v>
      </c>
      <c r="W103" s="20">
        <v>0.96294965012760869</v>
      </c>
      <c r="X103" s="20">
        <v>0.93750807008780612</v>
      </c>
      <c r="Y103" s="20">
        <v>0.89093576907272576</v>
      </c>
      <c r="Z103" s="21">
        <v>0.81085121781157754</v>
      </c>
      <c r="AA103" s="21">
        <v>0.72355685823334981</v>
      </c>
      <c r="AB103" s="21">
        <v>0.61669930069930068</v>
      </c>
    </row>
    <row r="104" spans="1:29">
      <c r="A104" s="13">
        <v>2001</v>
      </c>
      <c r="B104"/>
      <c r="C104" s="20">
        <v>0.99486775452501253</v>
      </c>
      <c r="D104" s="20">
        <v>0.9997291437694904</v>
      </c>
      <c r="E104" s="20">
        <v>0.9997291437694904</v>
      </c>
      <c r="F104" s="20">
        <v>0.9997291437694904</v>
      </c>
      <c r="G104" s="20">
        <v>0.9997291437694904</v>
      </c>
      <c r="H104" s="20"/>
      <c r="I104" s="20">
        <v>0.99986561332990143</v>
      </c>
      <c r="J104" s="20">
        <v>0.99985535197685627</v>
      </c>
      <c r="K104" s="20">
        <v>0.99961326738615319</v>
      </c>
      <c r="L104" s="20">
        <v>0.99956605331916237</v>
      </c>
      <c r="M104" s="20">
        <v>0.99949806212287473</v>
      </c>
      <c r="N104" s="20">
        <v>0.99933100929390228</v>
      </c>
      <c r="O104" s="20">
        <v>0.99894844548719897</v>
      </c>
      <c r="P104" s="20">
        <v>0.99844221046932558</v>
      </c>
      <c r="Q104" s="20">
        <v>0.99769295075887432</v>
      </c>
      <c r="R104" s="20">
        <v>0.99654126171601987</v>
      </c>
      <c r="S104" s="20">
        <v>0.9942971893348892</v>
      </c>
      <c r="T104" s="20">
        <v>0.99091415179694353</v>
      </c>
      <c r="U104" s="20">
        <v>0.98570494435268707</v>
      </c>
      <c r="V104" s="20">
        <v>0.97734910307823175</v>
      </c>
      <c r="W104" s="20">
        <v>0.96334197240721775</v>
      </c>
      <c r="X104" s="20">
        <v>0.93824528049381151</v>
      </c>
      <c r="Y104" s="20">
        <v>0.89178481785496233</v>
      </c>
      <c r="Z104" s="21">
        <v>0.81917233006040391</v>
      </c>
      <c r="AA104" s="21">
        <v>0.72107376224612785</v>
      </c>
      <c r="AB104" s="21">
        <v>0.62848196051735883</v>
      </c>
    </row>
    <row r="105" spans="1:29">
      <c r="A105" s="13">
        <v>2002</v>
      </c>
      <c r="B105"/>
      <c r="C105" s="20">
        <v>0.99476791179290003</v>
      </c>
      <c r="D105" s="20">
        <v>0.99975478852457711</v>
      </c>
      <c r="E105" s="20">
        <v>0.99975478852457711</v>
      </c>
      <c r="F105" s="20">
        <v>0.99975478852457711</v>
      </c>
      <c r="G105" s="20">
        <v>0.99975478852457711</v>
      </c>
      <c r="H105" s="20"/>
      <c r="I105" s="20">
        <v>0.99987326032580703</v>
      </c>
      <c r="J105" s="20">
        <v>0.99984993956246981</v>
      </c>
      <c r="K105" s="20">
        <v>0.99959276617541915</v>
      </c>
      <c r="L105" s="20">
        <v>0.99955434097120033</v>
      </c>
      <c r="M105" s="20">
        <v>0.99951177086888432</v>
      </c>
      <c r="N105" s="20">
        <v>0.99934430921464523</v>
      </c>
      <c r="O105" s="20">
        <v>0.99895425846065233</v>
      </c>
      <c r="P105" s="20">
        <v>0.99838727787012138</v>
      </c>
      <c r="Q105" s="20">
        <v>0.99764202648096845</v>
      </c>
      <c r="R105" s="20">
        <v>0.99653366379535424</v>
      </c>
      <c r="S105" s="20">
        <v>0.99450532286421989</v>
      </c>
      <c r="T105" s="20">
        <v>0.99105720581561119</v>
      </c>
      <c r="U105" s="20">
        <v>0.98588015911119709</v>
      </c>
      <c r="V105" s="20">
        <v>0.97751774939521197</v>
      </c>
      <c r="W105" s="20">
        <v>0.96364519797374137</v>
      </c>
      <c r="X105" s="20">
        <v>0.93838975555787218</v>
      </c>
      <c r="Y105" s="20">
        <v>0.89265294103212189</v>
      </c>
      <c r="Z105" s="21">
        <v>0.82095274282568775</v>
      </c>
      <c r="AA105" s="21">
        <v>0.73090461180516053</v>
      </c>
      <c r="AB105" s="21">
        <v>0.63452996812457541</v>
      </c>
    </row>
    <row r="106" spans="1:29">
      <c r="A106" s="13">
        <v>2003</v>
      </c>
      <c r="B106"/>
      <c r="C106" s="20">
        <v>0.994822521379922</v>
      </c>
      <c r="D106" s="20">
        <v>0.99974458787046461</v>
      </c>
      <c r="E106" s="20">
        <v>0.99974458787046461</v>
      </c>
      <c r="F106" s="20">
        <v>0.99974458787046461</v>
      </c>
      <c r="G106" s="20">
        <v>0.99974458787046461</v>
      </c>
      <c r="H106" s="20"/>
      <c r="I106" s="20">
        <v>0.99987748045238067</v>
      </c>
      <c r="J106" s="20">
        <v>0.99985829397958281</v>
      </c>
      <c r="K106" s="20">
        <v>0.99960065450570668</v>
      </c>
      <c r="L106" s="20">
        <v>0.99952851168466617</v>
      </c>
      <c r="M106" s="20">
        <v>0.9994939636005914</v>
      </c>
      <c r="N106" s="20">
        <v>0.99934445342869194</v>
      </c>
      <c r="O106" s="20">
        <v>0.99897319726190659</v>
      </c>
      <c r="P106" s="20">
        <v>0.99839110036917667</v>
      </c>
      <c r="Q106" s="20">
        <v>0.99763725055826313</v>
      </c>
      <c r="R106" s="20">
        <v>0.99654516901605639</v>
      </c>
      <c r="S106" s="20">
        <v>0.99452563203607858</v>
      </c>
      <c r="T106" s="20">
        <v>0.99113906139920938</v>
      </c>
      <c r="U106" s="20">
        <v>0.98617455613244098</v>
      </c>
      <c r="V106" s="20">
        <v>0.9778883808657195</v>
      </c>
      <c r="W106" s="20">
        <v>0.96412975031271564</v>
      </c>
      <c r="X106" s="20">
        <v>0.93950584528646053</v>
      </c>
      <c r="Y106" s="20">
        <v>0.89349326536277163</v>
      </c>
      <c r="Z106" s="21">
        <v>0.82515768130249889</v>
      </c>
      <c r="AA106" s="21">
        <v>0.73868877129957766</v>
      </c>
      <c r="AB106" s="21">
        <v>0.6506083323092049</v>
      </c>
    </row>
    <row r="107" spans="1:29">
      <c r="A107" s="13">
        <v>2004</v>
      </c>
      <c r="B107"/>
      <c r="C107" s="20">
        <v>0.9948668943035156</v>
      </c>
      <c r="D107" s="20">
        <v>0.99975534569653079</v>
      </c>
      <c r="E107" s="20">
        <v>0.99975534569653079</v>
      </c>
      <c r="F107" s="20">
        <v>0.99975534569653079</v>
      </c>
      <c r="G107" s="20">
        <v>0.99975534569653079</v>
      </c>
      <c r="H107" s="20"/>
      <c r="I107" s="20">
        <v>0.99988233658011672</v>
      </c>
      <c r="J107" s="20">
        <v>0.99985673879951886</v>
      </c>
      <c r="K107" s="20">
        <v>0.99959304220328959</v>
      </c>
      <c r="L107" s="20">
        <v>0.99955159213173483</v>
      </c>
      <c r="M107" s="20">
        <v>0.99950588487333669</v>
      </c>
      <c r="N107" s="20">
        <v>0.99935284628732279</v>
      </c>
      <c r="O107" s="20">
        <v>0.99900614353262784</v>
      </c>
      <c r="P107" s="20">
        <v>0.99842873308564295</v>
      </c>
      <c r="Q107" s="20">
        <v>0.99761490572102507</v>
      </c>
      <c r="R107" s="20">
        <v>0.99661199686555746</v>
      </c>
      <c r="S107" s="20">
        <v>0.9947108367927967</v>
      </c>
      <c r="T107" s="20">
        <v>0.99142728651534084</v>
      </c>
      <c r="U107" s="20">
        <v>0.98659105248912615</v>
      </c>
      <c r="V107" s="20">
        <v>0.97846317808593586</v>
      </c>
      <c r="W107" s="20">
        <v>0.96546026442046395</v>
      </c>
      <c r="X107" s="20">
        <v>0.9417904269669487</v>
      </c>
      <c r="Y107" s="20">
        <v>0.89902338514689839</v>
      </c>
      <c r="Z107" s="21">
        <v>0.83516537504013122</v>
      </c>
      <c r="AA107" s="21">
        <v>0.75825385179750548</v>
      </c>
      <c r="AB107" s="21">
        <v>0.66961229394770705</v>
      </c>
    </row>
    <row r="108" spans="1:29">
      <c r="A108" s="13">
        <v>2005</v>
      </c>
      <c r="B108"/>
      <c r="C108" s="20">
        <v>0.99478599433674586</v>
      </c>
      <c r="D108" s="20">
        <v>0.99977059886530917</v>
      </c>
      <c r="E108" s="20">
        <v>0.99977059886530917</v>
      </c>
      <c r="F108" s="20">
        <v>0.99977059886530917</v>
      </c>
      <c r="G108" s="20">
        <v>0.99977059886530917</v>
      </c>
      <c r="H108" s="20"/>
      <c r="I108" s="20">
        <v>0.99987589779974495</v>
      </c>
      <c r="J108" s="20">
        <v>0.99986520020442726</v>
      </c>
      <c r="K108" s="20">
        <v>0.99962460582670498</v>
      </c>
      <c r="L108" s="20">
        <v>0.99953556671621879</v>
      </c>
      <c r="M108" s="20">
        <v>0.99950124536960216</v>
      </c>
      <c r="N108" s="20">
        <v>0.99932811325338644</v>
      </c>
      <c r="O108" s="20">
        <v>0.99900478718888808</v>
      </c>
      <c r="P108" s="20">
        <v>0.99840868890383783</v>
      </c>
      <c r="Q108" s="20">
        <v>0.99759499582458544</v>
      </c>
      <c r="R108" s="20">
        <v>0.99651645419507862</v>
      </c>
      <c r="S108" s="20">
        <v>0.99476625152147746</v>
      </c>
      <c r="T108" s="20">
        <v>0.99150333593276141</v>
      </c>
      <c r="U108" s="20">
        <v>0.9867411151948775</v>
      </c>
      <c r="V108" s="20">
        <v>0.97867520348097725</v>
      </c>
      <c r="W108" s="20">
        <v>0.96564349102608682</v>
      </c>
      <c r="X108" s="20">
        <v>0.94161411838619058</v>
      </c>
      <c r="Y108" s="20">
        <v>0.89883603875676354</v>
      </c>
      <c r="Z108" s="21">
        <v>0.83404022633778818</v>
      </c>
      <c r="AA108" s="21">
        <v>0.7605312441817591</v>
      </c>
      <c r="AB108" s="21">
        <v>0.69927658142664872</v>
      </c>
    </row>
    <row r="109" spans="1:29">
      <c r="A109" s="13">
        <v>2006</v>
      </c>
      <c r="B109"/>
      <c r="C109" s="20">
        <v>0.99485830016347776</v>
      </c>
      <c r="D109" s="20">
        <v>0.99976453872048854</v>
      </c>
      <c r="E109" s="20">
        <v>0.99976453872048854</v>
      </c>
      <c r="F109" s="20">
        <v>0.99976453872048854</v>
      </c>
      <c r="G109" s="20">
        <v>0.99976453872048854</v>
      </c>
      <c r="H109" s="20"/>
      <c r="I109" s="20">
        <v>0.99988543682269548</v>
      </c>
      <c r="J109" s="20">
        <v>0.99987325002270289</v>
      </c>
      <c r="K109" s="20">
        <v>0.99962663496400073</v>
      </c>
      <c r="L109" s="20">
        <v>0.99952773053754507</v>
      </c>
      <c r="M109" s="20">
        <v>0.99947175068781802</v>
      </c>
      <c r="N109" s="20">
        <v>0.99933387817172581</v>
      </c>
      <c r="O109" s="20">
        <v>0.9990132909670415</v>
      </c>
      <c r="P109" s="20">
        <v>0.9984191121269248</v>
      </c>
      <c r="Q109" s="20">
        <v>0.99759853722957459</v>
      </c>
      <c r="R109" s="20">
        <v>0.99650258920691237</v>
      </c>
      <c r="S109" s="20">
        <v>0.9948059765050794</v>
      </c>
      <c r="T109" s="20">
        <v>0.99162501160726202</v>
      </c>
      <c r="U109" s="20">
        <v>0.98715256744172575</v>
      </c>
      <c r="V109" s="20">
        <v>0.97926436960769736</v>
      </c>
      <c r="W109" s="20">
        <v>0.96646367130086663</v>
      </c>
      <c r="X109" s="20">
        <v>0.94356751949761319</v>
      </c>
      <c r="Y109" s="20">
        <v>0.9028357351217362</v>
      </c>
      <c r="Z109" s="21">
        <v>0.83918717098072915</v>
      </c>
      <c r="AA109" s="21">
        <v>0.77438918551125124</v>
      </c>
      <c r="AB109" s="21">
        <v>0.71746050694361552</v>
      </c>
    </row>
    <row r="110" spans="1:29">
      <c r="A110" s="13">
        <v>2007</v>
      </c>
      <c r="B110"/>
      <c r="C110" s="15">
        <v>0.99474733423411599</v>
      </c>
      <c r="D110" s="15">
        <v>0.999770370074755</v>
      </c>
      <c r="E110" s="15">
        <v>0.99977037007475489</v>
      </c>
      <c r="F110" s="15">
        <v>0.99977037007475489</v>
      </c>
      <c r="G110" s="15">
        <v>0.99977037007475489</v>
      </c>
      <c r="H110"/>
      <c r="I110" s="15">
        <v>0.99987843881284721</v>
      </c>
      <c r="J110" s="15">
        <v>0.9998665698825393</v>
      </c>
      <c r="K110" s="15">
        <v>0.9996314996232103</v>
      </c>
      <c r="L110" s="15">
        <v>0.9995224223840552</v>
      </c>
      <c r="M110" s="15">
        <v>0.99945857197403587</v>
      </c>
      <c r="N110" s="15">
        <v>0.99931999455560094</v>
      </c>
      <c r="O110" s="15">
        <v>0.99901994127722049</v>
      </c>
      <c r="P110" s="15">
        <v>0.99845984485512207</v>
      </c>
      <c r="Q110" s="15">
        <v>0.99760658914728684</v>
      </c>
      <c r="R110" s="15">
        <v>0.99646633503007864</v>
      </c>
      <c r="S110" s="15">
        <v>0.9948755664897061</v>
      </c>
      <c r="T110" s="15">
        <v>0.99176466795615736</v>
      </c>
      <c r="U110" s="15">
        <v>0.98702697008006746</v>
      </c>
      <c r="V110" s="15">
        <v>0.97939380867800052</v>
      </c>
      <c r="W110" s="15">
        <v>0.96745107526881724</v>
      </c>
      <c r="X110" s="15">
        <v>0.9434891232696111</v>
      </c>
      <c r="Y110" s="15">
        <v>0.90927220259900876</v>
      </c>
      <c r="Z110" s="15">
        <v>0.84775834210303258</v>
      </c>
      <c r="AA110" s="15">
        <v>0.76303766236559833</v>
      </c>
      <c r="AB110" s="15">
        <v>0.66775281410928322</v>
      </c>
    </row>
    <row r="111" spans="1:29">
      <c r="A111" s="13">
        <v>2008</v>
      </c>
      <c r="B111"/>
      <c r="C111" s="15">
        <v>0.99509840909791836</v>
      </c>
      <c r="D111" s="15">
        <v>0.99978164698574101</v>
      </c>
      <c r="E111" s="15">
        <v>0.99978164698574101</v>
      </c>
      <c r="F111" s="15">
        <v>0.99978164698574101</v>
      </c>
      <c r="G111" s="15">
        <v>0.99978164698574101</v>
      </c>
      <c r="H111"/>
      <c r="I111" s="15">
        <v>0.99989082618025749</v>
      </c>
      <c r="J111" s="15">
        <v>0.99987536853390513</v>
      </c>
      <c r="K111" s="15">
        <v>0.99967226680040122</v>
      </c>
      <c r="L111" s="15">
        <v>0.99955358509823933</v>
      </c>
      <c r="M111" s="15">
        <v>0.9994741075917547</v>
      </c>
      <c r="N111" s="15">
        <v>0.99933083730428862</v>
      </c>
      <c r="O111" s="15">
        <v>0.9990320346320346</v>
      </c>
      <c r="P111" s="15">
        <v>0.99845017020777083</v>
      </c>
      <c r="Q111" s="15">
        <v>0.99755556755589159</v>
      </c>
      <c r="R111" s="15">
        <v>0.99643375680580759</v>
      </c>
      <c r="S111" s="15">
        <v>0.99487557781201852</v>
      </c>
      <c r="T111" s="15">
        <v>0.99181872601688414</v>
      </c>
      <c r="U111" s="15">
        <v>0.98701701020612365</v>
      </c>
      <c r="V111" s="15">
        <v>0.97919773869346738</v>
      </c>
      <c r="W111" s="15">
        <v>0.96643881265751885</v>
      </c>
      <c r="X111" s="15">
        <v>0.94312075222698777</v>
      </c>
      <c r="Y111" s="15">
        <v>0.90785907609511496</v>
      </c>
      <c r="Z111" s="15">
        <v>0.84720981220306157</v>
      </c>
      <c r="AA111" s="15">
        <v>0.75720064415374067</v>
      </c>
      <c r="AB111" s="15">
        <v>0.66869490432165124</v>
      </c>
    </row>
    <row r="112" spans="1:29">
      <c r="A112" s="13">
        <v>2009</v>
      </c>
      <c r="B112"/>
      <c r="C112" s="15">
        <v>0.99552947130934533</v>
      </c>
      <c r="D112" s="15">
        <v>0.99979308131431099</v>
      </c>
      <c r="E112" s="15">
        <v>0.99979308131431133</v>
      </c>
      <c r="F112" s="15">
        <v>0.99979308131431133</v>
      </c>
      <c r="G112" s="15">
        <v>0.99979308131431133</v>
      </c>
      <c r="H112"/>
      <c r="I112" s="15">
        <v>0.99989611598829475</v>
      </c>
      <c r="J112" s="15">
        <v>0.99987493246893566</v>
      </c>
      <c r="K112" s="15">
        <v>0.99967762246568437</v>
      </c>
      <c r="L112" s="15">
        <v>0.99955715011430024</v>
      </c>
      <c r="M112" s="15">
        <v>0.99944755244755246</v>
      </c>
      <c r="N112" s="15">
        <v>0.99928209618752528</v>
      </c>
      <c r="O112" s="15">
        <v>0.99900984227129341</v>
      </c>
      <c r="P112" s="15">
        <v>0.99844236797685071</v>
      </c>
      <c r="Q112" s="15">
        <v>0.99754286949940529</v>
      </c>
      <c r="R112" s="15">
        <v>0.99635431574239719</v>
      </c>
      <c r="S112" s="15">
        <v>0.99486183465458666</v>
      </c>
      <c r="T112" s="15">
        <v>0.99201755421153559</v>
      </c>
      <c r="U112" s="15">
        <v>0.98749789272030652</v>
      </c>
      <c r="V112" s="15">
        <v>0.98001937224129476</v>
      </c>
      <c r="W112" s="15">
        <v>0.96817379156188876</v>
      </c>
      <c r="X112" s="15">
        <v>0.94530430430430434</v>
      </c>
      <c r="Y112" s="15">
        <v>0.91113676202567473</v>
      </c>
      <c r="Z112" s="15">
        <v>0.85563478314669306</v>
      </c>
      <c r="AA112" s="15">
        <v>0.77119893016020069</v>
      </c>
      <c r="AB112" s="15">
        <v>0.69628073895844378</v>
      </c>
    </row>
    <row r="113" spans="1:28">
      <c r="A113" s="13">
        <v>2010</v>
      </c>
      <c r="B113"/>
      <c r="C113" s="15">
        <v>0.99494369594758303</v>
      </c>
      <c r="D113" s="15">
        <v>0.99976796802912604</v>
      </c>
      <c r="E113" s="15">
        <v>0.99976796802912615</v>
      </c>
      <c r="F113" s="15">
        <v>0.99976796802912615</v>
      </c>
      <c r="G113" s="15">
        <v>0.99976796802912615</v>
      </c>
      <c r="H113"/>
      <c r="I113" s="15">
        <v>0.99990378856919671</v>
      </c>
      <c r="J113" s="15">
        <v>0.99987879609544472</v>
      </c>
      <c r="K113" s="15">
        <v>0.99970574771108855</v>
      </c>
      <c r="L113" s="15">
        <v>0.9995553202093197</v>
      </c>
      <c r="M113" s="15">
        <v>0.99946676568882287</v>
      </c>
      <c r="N113" s="15">
        <v>0.9992973152578416</v>
      </c>
      <c r="O113" s="15">
        <v>0.99901329683222528</v>
      </c>
      <c r="P113" s="15">
        <v>0.99851800860479412</v>
      </c>
      <c r="Q113" s="15">
        <v>0.99762345341070846</v>
      </c>
      <c r="R113" s="15">
        <v>0.99641011733451401</v>
      </c>
      <c r="S113" s="15">
        <v>0.99492085798816565</v>
      </c>
      <c r="T113" s="15">
        <v>0.99221595714688471</v>
      </c>
      <c r="U113" s="15">
        <v>0.98760649350649354</v>
      </c>
      <c r="V113" s="15">
        <v>0.98027604544355817</v>
      </c>
      <c r="W113" s="15">
        <v>0.96839977540707467</v>
      </c>
      <c r="X113" s="15">
        <v>0.94394622543950357</v>
      </c>
      <c r="Y113" s="15">
        <v>0.91100080302358533</v>
      </c>
      <c r="Z113" s="15">
        <v>0.84971287121101324</v>
      </c>
      <c r="AA113" s="15">
        <v>0.74822351819069433</v>
      </c>
      <c r="AB113" s="15">
        <v>0.68630822131916225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42578125" defaultRowHeight="12.75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opLeftCell="U66" workbookViewId="0">
      <selection activeCell="B12" sqref="B12"/>
    </sheetView>
  </sheetViews>
  <sheetFormatPr defaultColWidth="10.7109375" defaultRowHeight="12.75"/>
  <cols>
    <col min="1" max="1" width="21.42578125" style="1" customWidth="1"/>
    <col min="2" max="16384" width="10.7109375" style="1"/>
  </cols>
  <sheetData>
    <row r="1" spans="1:29" s="2" customFormat="1" ht="33.75" customHeight="1">
      <c r="A1" s="2" t="str">
        <f>'Raw Data (EAM)'!A1</f>
        <v>Mortality by Kidney Cancer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29">
      <c r="A2" s="3"/>
    </row>
    <row r="3" spans="1:29">
      <c r="A3" s="3"/>
    </row>
    <row r="4" spans="1:29">
      <c r="A4" s="3"/>
    </row>
    <row r="5" spans="1:29">
      <c r="A5" s="3"/>
    </row>
    <row r="6" spans="1:29">
      <c r="A6" s="3"/>
    </row>
    <row r="7" spans="1:29">
      <c r="A7" s="3"/>
    </row>
    <row r="8" spans="1:29">
      <c r="A8" s="3"/>
    </row>
    <row r="9" spans="1:29">
      <c r="A9" s="3"/>
    </row>
    <row r="10" spans="1:29">
      <c r="A10" s="3"/>
    </row>
    <row r="11" spans="1:29">
      <c r="A11" s="3"/>
    </row>
    <row r="12" spans="1:29" s="6" customFormat="1">
      <c r="A12" s="4">
        <v>1930</v>
      </c>
      <c r="B12" s="5">
        <f t="shared" ref="B12:B43" si="0">SUM(H12:AB12)</f>
        <v>647.34228412842333</v>
      </c>
      <c r="C12" s="5">
        <f>'Raw Data (EAF)'!C12/'1 minus TOT (EAF)'!C33</f>
        <v>8.4646372539571999</v>
      </c>
      <c r="D12" s="5">
        <f>'Raw Data (EAF)'!D12/'1 minus TOT (EAF)'!D33</f>
        <v>6.0509319449639767</v>
      </c>
      <c r="E12" s="5">
        <f>'Raw Data (EAF)'!E12/'1 minus TOT (EAF)'!E33</f>
        <v>15.069087313027314</v>
      </c>
      <c r="F12" s="5">
        <f>'Raw Data (EAF)'!F12/'1 minus TOT (EAF)'!F33</f>
        <v>15.047692210747957</v>
      </c>
      <c r="G12" s="5">
        <f>'Raw Data (EAF)'!G12/'1 minus TOT (EAF)'!G33</f>
        <v>10.024126472291631</v>
      </c>
      <c r="H12" s="5">
        <f>'Raw Data (EAF)'!H12/('1 minus TOT (EAF)'!C33+'1 minus TOT (EAF)'!D33+'1 minus TOT (EAF)'!E33+'1 minus TOT (EAF)'!F33+'1 minus TOT (EAF)'!G33)</f>
        <v>10.961061238223811</v>
      </c>
      <c r="I12" s="5">
        <f>'Raw Data (EAF)'!I12/'1 minus TOT (EAF)'!I33</f>
        <v>19.030119506588747</v>
      </c>
      <c r="J12" s="5">
        <f>'Raw Data (EAF)'!J12/'1 minus TOT (EAF)'!J33</f>
        <v>7.0082288298235929</v>
      </c>
      <c r="K12" s="5">
        <f>'Raw Data (EAF)'!K12/'1 minus TOT (EAF)'!K33</f>
        <v>4.008190808933441</v>
      </c>
      <c r="L12" s="5">
        <f>'Raw Data (EAF)'!L12/'1 minus TOT (EAF)'!L33</f>
        <v>2.0060307434377433</v>
      </c>
      <c r="M12" s="5">
        <f>'Raw Data (EAF)'!M12/'1 minus TOT (EAF)'!M33</f>
        <v>13.044345675544163</v>
      </c>
      <c r="N12" s="5">
        <f>'Raw Data (EAF)'!N12/'1 minus TOT (EAF)'!N33</f>
        <v>9.0344860319628122</v>
      </c>
      <c r="O12" s="5">
        <f>'Raw Data (EAF)'!O12/'1 minus TOT (EAF)'!O33</f>
        <v>20.091318584469303</v>
      </c>
      <c r="P12" s="5">
        <f>'Raw Data (EAF)'!P12/'1 minus TOT (EAF)'!P33</f>
        <v>45.264901215562858</v>
      </c>
      <c r="Q12" s="5">
        <f>'Raw Data (EAF)'!Q12/'1 minus TOT (EAF)'!Q33</f>
        <v>40.31530672702187</v>
      </c>
      <c r="R12" s="5">
        <f>'Raw Data (EAF)'!R12/'1 minus TOT (EAF)'!R33</f>
        <v>62.684885511843071</v>
      </c>
      <c r="S12" s="5">
        <f>'Raw Data (EAF)'!S12/'1 minus TOT (EAF)'!S33</f>
        <v>84.370346037906828</v>
      </c>
      <c r="T12" s="5">
        <f>'Raw Data (EAF)'!T12/'1 minus TOT (EAF)'!T33</f>
        <v>78.940386514651337</v>
      </c>
      <c r="U12" s="5">
        <f>'Raw Data (EAF)'!U12/'1 minus TOT (EAF)'!U33</f>
        <v>79.999607932634632</v>
      </c>
      <c r="V12" s="5">
        <f>'Raw Data (EAF)'!V12/'1 minus TOT (EAF)'!V33</f>
        <v>80.739316476263255</v>
      </c>
      <c r="W12" s="5">
        <f>'Raw Data (EAF)'!W12/'1 minus TOT (EAF)'!W33</f>
        <v>42.926301709232611</v>
      </c>
      <c r="X12" s="5">
        <f>'Raw Data (EAF)'!X12/'1 minus TOT (EAF)'!X33</f>
        <v>30.28682121308352</v>
      </c>
      <c r="Y12" s="5">
        <f>'Raw Data (EAF)'!Y12/'1 minus TOT (EAF)'!Y33</f>
        <v>13.837396487285341</v>
      </c>
      <c r="Z12" s="5">
        <f>'Raw Data (EAF)'!Z12/'1 minus TOT (EAF)'!Z33</f>
        <v>2.7932328839545337</v>
      </c>
      <c r="AA12" s="5">
        <f>'Raw Data (EAF)'!AA12/'1 minus TOT (EAF)'!AA33</f>
        <v>0</v>
      </c>
      <c r="AB12" s="5">
        <f>'Raw Data (EAF)'!AB12/'1 minus TOT (EAF)'!AB33</f>
        <v>0</v>
      </c>
      <c r="AC12" s="5"/>
    </row>
    <row r="13" spans="1:29" s="6" customFormat="1">
      <c r="A13" s="4">
        <v>1931</v>
      </c>
      <c r="B13" s="5">
        <f t="shared" si="0"/>
        <v>624.36850254186299</v>
      </c>
      <c r="C13" s="5">
        <f>'Raw Data (EAF)'!C13/'1 minus TOT (EAF)'!C34</f>
        <v>6.3146467349816451</v>
      </c>
      <c r="D13" s="5">
        <f>'Raw Data (EAF)'!D13/'1 minus TOT (EAF)'!D34</f>
        <v>5.0390219264156819</v>
      </c>
      <c r="E13" s="5">
        <f>'Raw Data (EAF)'!E13/'1 minus TOT (EAF)'!E34</f>
        <v>16.063889108758694</v>
      </c>
      <c r="F13" s="5">
        <f>'Raw Data (EAF)'!F13/'1 minus TOT (EAF)'!F34</f>
        <v>15.044399365962409</v>
      </c>
      <c r="G13" s="5">
        <f>'Raw Data (EAF)'!G13/'1 minus TOT (EAF)'!G34</f>
        <v>9.021344527577245</v>
      </c>
      <c r="H13" s="5">
        <f>'Raw Data (EAF)'!H13/('1 minus TOT (EAF)'!C34+'1 minus TOT (EAF)'!D34+'1 minus TOT (EAF)'!E34+'1 minus TOT (EAF)'!F34+'1 minus TOT (EAF)'!G34)</f>
        <v>10.338256489200745</v>
      </c>
      <c r="I13" s="5">
        <f>'Raw Data (EAF)'!I13/'1 minus TOT (EAF)'!I34</f>
        <v>20.031044611520734</v>
      </c>
      <c r="J13" s="5">
        <f>'Raw Data (EAF)'!J13/'1 minus TOT (EAF)'!J34</f>
        <v>2.0023381412579284</v>
      </c>
      <c r="K13" s="5">
        <f>'Raw Data (EAF)'!K13/'1 minus TOT (EAF)'!K34</f>
        <v>7.0131447994342473</v>
      </c>
      <c r="L13" s="5">
        <f>'Raw Data (EAF)'!L13/'1 minus TOT (EAF)'!L34</f>
        <v>5.0143600833952027</v>
      </c>
      <c r="M13" s="5">
        <f>'Raw Data (EAF)'!M13/'1 minus TOT (EAF)'!M34</f>
        <v>4.0128223723674719</v>
      </c>
      <c r="N13" s="5">
        <f>'Raw Data (EAF)'!N13/'1 minus TOT (EAF)'!N34</f>
        <v>13.047921616746866</v>
      </c>
      <c r="O13" s="5">
        <f>'Raw Data (EAF)'!O13/'1 minus TOT (EAF)'!O34</f>
        <v>21.093239477342276</v>
      </c>
      <c r="P13" s="5">
        <f>'Raw Data (EAF)'!P13/'1 minus TOT (EAF)'!P34</f>
        <v>33.191104658983832</v>
      </c>
      <c r="Q13" s="5">
        <f>'Raw Data (EAF)'!Q13/'1 minus TOT (EAF)'!Q34</f>
        <v>40.309914576880757</v>
      </c>
      <c r="R13" s="5">
        <f>'Raw Data (EAF)'!R13/'1 minus TOT (EAF)'!R34</f>
        <v>60.653373958159271</v>
      </c>
      <c r="S13" s="5">
        <f>'Raw Data (EAF)'!S13/'1 minus TOT (EAF)'!S34</f>
        <v>81.289983857501142</v>
      </c>
      <c r="T13" s="5">
        <f>'Raw Data (EAF)'!T13/'1 minus TOT (EAF)'!T34</f>
        <v>79.918223989268682</v>
      </c>
      <c r="U13" s="5">
        <f>'Raw Data (EAF)'!U13/'1 minus TOT (EAF)'!U34</f>
        <v>93.328039079385803</v>
      </c>
      <c r="V13" s="5">
        <f>'Raw Data (EAF)'!V13/'1 minus TOT (EAF)'!V34</f>
        <v>72.156166957173994</v>
      </c>
      <c r="W13" s="5">
        <f>'Raw Data (EAF)'!W13/'1 minus TOT (EAF)'!W34</f>
        <v>40.59734165883178</v>
      </c>
      <c r="X13" s="5">
        <f>'Raw Data (EAF)'!X13/'1 minus TOT (EAF)'!X34</f>
        <v>27.775424740445356</v>
      </c>
      <c r="Y13" s="5">
        <f>'Raw Data (EAF)'!Y13/'1 minus TOT (EAF)'!Y34</f>
        <v>11.191292292503727</v>
      </c>
      <c r="Z13" s="5">
        <f>'Raw Data (EAF)'!Z13/'1 minus TOT (EAF)'!Z34</f>
        <v>1.4045091814631687</v>
      </c>
      <c r="AA13" s="5">
        <f>'Raw Data (EAF)'!AA13/'1 minus TOT (EAF)'!AA34</f>
        <v>0</v>
      </c>
      <c r="AB13" s="5">
        <f>'Raw Data (EAF)'!AB13/'1 minus TOT (EAF)'!AB34</f>
        <v>0</v>
      </c>
      <c r="AC13" s="5">
        <v>1</v>
      </c>
    </row>
    <row r="14" spans="1:29" s="6" customFormat="1">
      <c r="A14" s="4">
        <v>1932</v>
      </c>
      <c r="B14" s="5">
        <f t="shared" si="0"/>
        <v>709.1563877281385</v>
      </c>
      <c r="C14" s="5">
        <f>'Raw Data (EAF)'!C14/'1 minus TOT (EAF)'!C35</f>
        <v>7.3374628802401789</v>
      </c>
      <c r="D14" s="5">
        <f>'Raw Data (EAF)'!D14/'1 minus TOT (EAF)'!D35</f>
        <v>10.06819146739425</v>
      </c>
      <c r="E14" s="5">
        <f>'Raw Data (EAF)'!E14/'1 minus TOT (EAF)'!E35</f>
        <v>8.0293829661364242</v>
      </c>
      <c r="F14" s="5">
        <f>'Raw Data (EAF)'!F14/'1 minus TOT (EAF)'!F35</f>
        <v>13.035013626171155</v>
      </c>
      <c r="G14" s="5">
        <f>'Raw Data (EAF)'!G14/'1 minus TOT (EAF)'!G35</f>
        <v>8.0175580126157993</v>
      </c>
      <c r="H14" s="5">
        <f>'Raw Data (EAF)'!H14/('1 minus TOT (EAF)'!C35+'1 minus TOT (EAF)'!D35+'1 minus TOT (EAF)'!E35+'1 minus TOT (EAF)'!F35+'1 minus TOT (EAF)'!G35)</f>
        <v>9.3141924163951497</v>
      </c>
      <c r="I14" s="5">
        <f>'Raw Data (EAF)'!I14/'1 minus TOT (EAF)'!I35</f>
        <v>18.026379693214725</v>
      </c>
      <c r="J14" s="5">
        <f>'Raw Data (EAF)'!J14/'1 minus TOT (EAF)'!J35</f>
        <v>4.0045270996349753</v>
      </c>
      <c r="K14" s="5">
        <f>'Raw Data (EAF)'!K14/'1 minus TOT (EAF)'!K35</f>
        <v>6.0106328052176554</v>
      </c>
      <c r="L14" s="5">
        <f>'Raw Data (EAF)'!L14/'1 minus TOT (EAF)'!L35</f>
        <v>5.0131902084760069</v>
      </c>
      <c r="M14" s="5">
        <f>'Raw Data (EAF)'!M14/'1 minus TOT (EAF)'!M35</f>
        <v>7.0215541276152056</v>
      </c>
      <c r="N14" s="5">
        <f>'Raw Data (EAF)'!N14/'1 minus TOT (EAF)'!N35</f>
        <v>18.063278864165884</v>
      </c>
      <c r="O14" s="5">
        <f>'Raw Data (EAF)'!O14/'1 minus TOT (EAF)'!O35</f>
        <v>12.051906619541201</v>
      </c>
      <c r="P14" s="5">
        <f>'Raw Data (EAF)'!P14/'1 minus TOT (EAF)'!P35</f>
        <v>33.184385596113422</v>
      </c>
      <c r="Q14" s="5">
        <f>'Raw Data (EAF)'!Q14/'1 minus TOT (EAF)'!Q35</f>
        <v>55.416293227033428</v>
      </c>
      <c r="R14" s="5">
        <f>'Raw Data (EAF)'!R14/'1 minus TOT (EAF)'!R35</f>
        <v>75.794580354514537</v>
      </c>
      <c r="S14" s="5">
        <f>'Raw Data (EAF)'!S14/'1 minus TOT (EAF)'!S35</f>
        <v>100.57350832422388</v>
      </c>
      <c r="T14" s="5">
        <f>'Raw Data (EAF)'!T14/'1 minus TOT (EAF)'!T35</f>
        <v>106.53523270311047</v>
      </c>
      <c r="U14" s="5">
        <f>'Raw Data (EAF)'!U14/'1 minus TOT (EAF)'!U35</f>
        <v>96.412779310643941</v>
      </c>
      <c r="V14" s="5">
        <f>'Raw Data (EAF)'!V14/'1 minus TOT (EAF)'!V35</f>
        <v>78.65064741373466</v>
      </c>
      <c r="W14" s="5">
        <f>'Raw Data (EAF)'!W14/'1 minus TOT (EAF)'!W35</f>
        <v>50.645467960124542</v>
      </c>
      <c r="X14" s="5">
        <f>'Raw Data (EAF)'!X14/'1 minus TOT (EAF)'!X35</f>
        <v>20.90937622597097</v>
      </c>
      <c r="Y14" s="5">
        <f>'Raw Data (EAF)'!Y14/'1 minus TOT (EAF)'!Y35</f>
        <v>10.090746230361455</v>
      </c>
      <c r="Z14" s="5">
        <f>'Raw Data (EAF)'!Z14/'1 minus TOT (EAF)'!Z35</f>
        <v>1.4377085480464087</v>
      </c>
      <c r="AA14" s="5">
        <f>'Raw Data (EAF)'!AA14/'1 minus TOT (EAF)'!AA35</f>
        <v>0</v>
      </c>
      <c r="AB14" s="5">
        <f>'Raw Data (EAF)'!AB14/'1 minus TOT (EAF)'!AB35</f>
        <v>0</v>
      </c>
      <c r="AC14" s="5"/>
    </row>
    <row r="15" spans="1:29" s="6" customFormat="1">
      <c r="A15" s="4">
        <v>1933</v>
      </c>
      <c r="B15" s="5">
        <f t="shared" si="0"/>
        <v>743.85112386820242</v>
      </c>
      <c r="C15" s="5">
        <f>'Raw Data (EAF)'!C15/'1 minus TOT (EAF)'!C36</f>
        <v>7.3212426713078109</v>
      </c>
      <c r="D15" s="5">
        <f>'Raw Data (EAF)'!D15/'1 minus TOT (EAF)'!D36</f>
        <v>14.096690699676556</v>
      </c>
      <c r="E15" s="5">
        <f>'Raw Data (EAF)'!E15/'1 minus TOT (EAF)'!E36</f>
        <v>21.073618058963515</v>
      </c>
      <c r="F15" s="5">
        <f>'Raw Data (EAF)'!F15/'1 minus TOT (EAF)'!F36</f>
        <v>13.033632790860267</v>
      </c>
      <c r="G15" s="5">
        <f>'Raw Data (EAF)'!G15/'1 minus TOT (EAF)'!G36</f>
        <v>9.0190828973216703</v>
      </c>
      <c r="H15" s="5">
        <f>'Raw Data (EAF)'!H15/('1 minus TOT (EAF)'!C36+'1 minus TOT (EAF)'!D36+'1 minus TOT (EAF)'!E36+'1 minus TOT (EAF)'!F36+'1 minus TOT (EAF)'!G36)</f>
        <v>12.95265203244697</v>
      </c>
      <c r="I15" s="5">
        <f>'Raw Data (EAF)'!I15/'1 minus TOT (EAF)'!I36</f>
        <v>16.022357632853041</v>
      </c>
      <c r="J15" s="5">
        <f>'Raw Data (EAF)'!J15/'1 minus TOT (EAF)'!J36</f>
        <v>3.0031908936303631</v>
      </c>
      <c r="K15" s="5">
        <f>'Raw Data (EAF)'!K15/'1 minus TOT (EAF)'!K36</f>
        <v>5.0081047817213582</v>
      </c>
      <c r="L15" s="5">
        <f>'Raw Data (EAF)'!L15/'1 minus TOT (EAF)'!L36</f>
        <v>5.0124149845639012</v>
      </c>
      <c r="M15" s="5">
        <f>'Raw Data (EAF)'!M15/'1 minus TOT (EAF)'!M36</f>
        <v>9.0264855787249854</v>
      </c>
      <c r="N15" s="5">
        <f>'Raw Data (EAF)'!N15/'1 minus TOT (EAF)'!N36</f>
        <v>7.0232221797560417</v>
      </c>
      <c r="O15" s="5">
        <f>'Raw Data (EAF)'!O15/'1 minus TOT (EAF)'!O36</f>
        <v>28.115755893106023</v>
      </c>
      <c r="P15" s="5">
        <f>'Raw Data (EAF)'!P15/'1 minus TOT (EAF)'!P36</f>
        <v>39.210726399095535</v>
      </c>
      <c r="Q15" s="5">
        <f>'Raw Data (EAF)'!Q15/'1 minus TOT (EAF)'!Q36</f>
        <v>54.395181660847292</v>
      </c>
      <c r="R15" s="5">
        <f>'Raw Data (EAF)'!R15/'1 minus TOT (EAF)'!R36</f>
        <v>61.626152571574679</v>
      </c>
      <c r="S15" s="5">
        <f>'Raw Data (EAF)'!S15/'1 minus TOT (EAF)'!S36</f>
        <v>101.54484748935843</v>
      </c>
      <c r="T15" s="5">
        <f>'Raw Data (EAF)'!T15/'1 minus TOT (EAF)'!T36</f>
        <v>116.71362250193698</v>
      </c>
      <c r="U15" s="5">
        <f>'Raw Data (EAF)'!U15/'1 minus TOT (EAF)'!U36</f>
        <v>101.48772367767489</v>
      </c>
      <c r="V15" s="5">
        <f>'Raw Data (EAF)'!V15/'1 minus TOT (EAF)'!V36</f>
        <v>85.855934586343139</v>
      </c>
      <c r="W15" s="5">
        <f>'Raw Data (EAF)'!W15/'1 minus TOT (EAF)'!W36</f>
        <v>52.712861375339479</v>
      </c>
      <c r="X15" s="5">
        <f>'Raw Data (EAF)'!X15/'1 minus TOT (EAF)'!X36</f>
        <v>27.653956125515577</v>
      </c>
      <c r="Y15" s="5">
        <f>'Raw Data (EAF)'!Y15/'1 minus TOT (EAF)'!Y36</f>
        <v>13.667210155476619</v>
      </c>
      <c r="Z15" s="5">
        <f>'Raw Data (EAF)'!Z15/'1 minus TOT (EAF)'!Z36</f>
        <v>2.8187233482371634</v>
      </c>
      <c r="AA15" s="5">
        <f>'Raw Data (EAF)'!AA15/'1 minus TOT (EAF)'!AA36</f>
        <v>0</v>
      </c>
      <c r="AB15" s="5">
        <f>'Raw Data (EAF)'!AB15/'1 minus TOT (EAF)'!AB36</f>
        <v>0</v>
      </c>
      <c r="AC15" s="5"/>
    </row>
    <row r="16" spans="1:29" s="7" customFormat="1">
      <c r="A16" s="4">
        <v>1934</v>
      </c>
      <c r="B16" s="5">
        <f t="shared" si="0"/>
        <v>819.84473289388075</v>
      </c>
      <c r="C16" s="5">
        <f>'Raw Data (EAF)'!C16/'1 minus TOT (EAF)'!C37</f>
        <v>1.0496588113778444</v>
      </c>
      <c r="D16" s="5">
        <f>'Raw Data (EAF)'!D16/'1 minus TOT (EAF)'!D37</f>
        <v>14.103817758912543</v>
      </c>
      <c r="E16" s="5">
        <f>'Raw Data (EAF)'!E16/'1 minus TOT (EAF)'!E37</f>
        <v>14.053607591704298</v>
      </c>
      <c r="F16" s="5">
        <f>'Raw Data (EAF)'!F16/'1 minus TOT (EAF)'!F37</f>
        <v>11.029621365962079</v>
      </c>
      <c r="G16" s="5">
        <f>'Raw Data (EAF)'!G16/'1 minus TOT (EAF)'!G37</f>
        <v>14.029303013605849</v>
      </c>
      <c r="H16" s="5">
        <f>'Raw Data (EAF)'!H16/('1 minus TOT (EAF)'!C37+'1 minus TOT (EAF)'!D37+'1 minus TOT (EAF)'!E37+'1 minus TOT (EAF)'!F37+'1 minus TOT (EAF)'!G37)</f>
        <v>10.938390936104851</v>
      </c>
      <c r="I16" s="5">
        <f>'Raw Data (EAF)'!I16/'1 minus TOT (EAF)'!I37</f>
        <v>19.027123879005362</v>
      </c>
      <c r="J16" s="5">
        <f>'Raw Data (EAF)'!J16/'1 minus TOT (EAF)'!J37</f>
        <v>11.012279647605427</v>
      </c>
      <c r="K16" s="5">
        <f>'Raw Data (EAF)'!K16/'1 minus TOT (EAF)'!K37</f>
        <v>5.0080467768661023</v>
      </c>
      <c r="L16" s="5">
        <f>'Raw Data (EAF)'!L16/'1 minus TOT (EAF)'!L37</f>
        <v>5.0120446034474382</v>
      </c>
      <c r="M16" s="5">
        <f>'Raw Data (EAF)'!M16/'1 minus TOT (EAF)'!M37</f>
        <v>9.0263036842898465</v>
      </c>
      <c r="N16" s="5">
        <f>'Raw Data (EAF)'!N16/'1 minus TOT (EAF)'!N37</f>
        <v>12.038827932758959</v>
      </c>
      <c r="O16" s="5">
        <f>'Raw Data (EAF)'!O16/'1 minus TOT (EAF)'!O37</f>
        <v>26.103874615936526</v>
      </c>
      <c r="P16" s="5">
        <f>'Raw Data (EAF)'!P16/'1 minus TOT (EAF)'!P37</f>
        <v>47.25224467428751</v>
      </c>
      <c r="Q16" s="5">
        <f>'Raw Data (EAF)'!Q16/'1 minus TOT (EAF)'!Q37</f>
        <v>65.474847460269046</v>
      </c>
      <c r="R16" s="5">
        <f>'Raw Data (EAF)'!R16/'1 minus TOT (EAF)'!R37</f>
        <v>60.627428986083302</v>
      </c>
      <c r="S16" s="5">
        <f>'Raw Data (EAF)'!S16/'1 minus TOT (EAF)'!S37</f>
        <v>106.61708020251058</v>
      </c>
      <c r="T16" s="5">
        <f>'Raw Data (EAF)'!T16/'1 minus TOT (EAF)'!T37</f>
        <v>119.80942834772041</v>
      </c>
      <c r="U16" s="5">
        <f>'Raw Data (EAF)'!U16/'1 minus TOT (EAF)'!U37</f>
        <v>102.53925594092128</v>
      </c>
      <c r="V16" s="5">
        <f>'Raw Data (EAF)'!V16/'1 minus TOT (EAF)'!V37</f>
        <v>93.254612273238038</v>
      </c>
      <c r="W16" s="5">
        <f>'Raw Data (EAF)'!W16/'1 minus TOT (EAF)'!W37</f>
        <v>69.27929973393141</v>
      </c>
      <c r="X16" s="5">
        <f>'Raw Data (EAF)'!X16/'1 minus TOT (EAF)'!X37</f>
        <v>29.998372382516408</v>
      </c>
      <c r="Y16" s="5">
        <f>'Raw Data (EAF)'!Y16/'1 minus TOT (EAF)'!Y37</f>
        <v>21.149088033520929</v>
      </c>
      <c r="Z16" s="5">
        <f>'Raw Data (EAF)'!Z16/'1 minus TOT (EAF)'!Z37</f>
        <v>5.6761827828673193</v>
      </c>
      <c r="AA16" s="5">
        <f>'Raw Data (EAF)'!AA16/'1 minus TOT (EAF)'!AA37</f>
        <v>0</v>
      </c>
      <c r="AB16" s="5">
        <f>'Raw Data (EAF)'!AB16/'1 minus TOT (EAF)'!AB37</f>
        <v>0</v>
      </c>
      <c r="AC16" s="5"/>
    </row>
    <row r="17" spans="1:29" s="6" customFormat="1">
      <c r="A17" s="4">
        <v>1935</v>
      </c>
      <c r="B17" s="5">
        <f t="shared" si="0"/>
        <v>830.25134140273951</v>
      </c>
      <c r="C17" s="5">
        <f>'Raw Data (EAF)'!C17/'1 minus TOT (EAF)'!C38</f>
        <v>13.619354076331218</v>
      </c>
      <c r="D17" s="5">
        <f>'Raw Data (EAF)'!D17/'1 minus TOT (EAF)'!D38</f>
        <v>12.077113098792514</v>
      </c>
      <c r="E17" s="5">
        <f>'Raw Data (EAF)'!E17/'1 minus TOT (EAF)'!E38</f>
        <v>10.032677110670868</v>
      </c>
      <c r="F17" s="5">
        <f>'Raw Data (EAF)'!F17/'1 minus TOT (EAF)'!F38</f>
        <v>13.032340738143539</v>
      </c>
      <c r="G17" s="5">
        <f>'Raw Data (EAF)'!G17/'1 minus TOT (EAF)'!G38</f>
        <v>10.021844675386454</v>
      </c>
      <c r="H17" s="5">
        <f>'Raw Data (EAF)'!H17/('1 minus TOT (EAF)'!C38+'1 minus TOT (EAF)'!D38+'1 minus TOT (EAF)'!E38+'1 minus TOT (EAF)'!F38+'1 minus TOT (EAF)'!G38)</f>
        <v>11.740366493588278</v>
      </c>
      <c r="I17" s="5">
        <f>'Raw Data (EAF)'!I17/'1 minus TOT (EAF)'!I38</f>
        <v>19.027836110095087</v>
      </c>
      <c r="J17" s="5">
        <f>'Raw Data (EAF)'!J17/'1 minus TOT (EAF)'!J38</f>
        <v>7.0080140959448487</v>
      </c>
      <c r="K17" s="5">
        <f>'Raw Data (EAF)'!K17/'1 minus TOT (EAF)'!K38</f>
        <v>2.0033230551361862</v>
      </c>
      <c r="L17" s="5">
        <f>'Raw Data (EAF)'!L17/'1 minus TOT (EAF)'!L38</f>
        <v>4.0096566593941763</v>
      </c>
      <c r="M17" s="5">
        <f>'Raw Data (EAF)'!M17/'1 minus TOT (EAF)'!M38</f>
        <v>12.035159228000589</v>
      </c>
      <c r="N17" s="5">
        <f>'Raw Data (EAF)'!N17/'1 minus TOT (EAF)'!N38</f>
        <v>17.055873493664269</v>
      </c>
      <c r="O17" s="5">
        <f>'Raw Data (EAF)'!O17/'1 minus TOT (EAF)'!O38</f>
        <v>23.093320562894291</v>
      </c>
      <c r="P17" s="5">
        <f>'Raw Data (EAF)'!P17/'1 minus TOT (EAF)'!P38</f>
        <v>42.223920918756427</v>
      </c>
      <c r="Q17" s="5">
        <f>'Raw Data (EAF)'!Q17/'1 minus TOT (EAF)'!Q38</f>
        <v>57.420726158162481</v>
      </c>
      <c r="R17" s="5">
        <f>'Raw Data (EAF)'!R17/'1 minus TOT (EAF)'!R38</f>
        <v>72.740420429150234</v>
      </c>
      <c r="S17" s="5">
        <f>'Raw Data (EAF)'!S17/'1 minus TOT (EAF)'!S38</f>
        <v>108.64058595492362</v>
      </c>
      <c r="T17" s="5">
        <f>'Raw Data (EAF)'!T17/'1 minus TOT (EAF)'!T38</f>
        <v>115.62964250904095</v>
      </c>
      <c r="U17" s="5">
        <f>'Raw Data (EAF)'!U17/'1 minus TOT (EAF)'!U38</f>
        <v>107.76843476757945</v>
      </c>
      <c r="V17" s="5">
        <f>'Raw Data (EAF)'!V17/'1 minus TOT (EAF)'!V38</f>
        <v>92.023996169770356</v>
      </c>
      <c r="W17" s="5">
        <f>'Raw Data (EAF)'!W17/'1 minus TOT (EAF)'!W38</f>
        <v>79.197295097363977</v>
      </c>
      <c r="X17" s="5">
        <f>'Raw Data (EAF)'!X17/'1 minus TOT (EAF)'!X38</f>
        <v>34.454592464221825</v>
      </c>
      <c r="Y17" s="5">
        <f>'Raw Data (EAF)'!Y17/'1 minus TOT (EAF)'!Y38</f>
        <v>19.939325921159611</v>
      </c>
      <c r="Z17" s="5">
        <f>'Raw Data (EAF)'!Z17/'1 minus TOT (EAF)'!Z38</f>
        <v>4.2388513138928925</v>
      </c>
      <c r="AA17" s="5">
        <f>'Raw Data (EAF)'!AA17/'1 minus TOT (EAF)'!AA38</f>
        <v>0</v>
      </c>
      <c r="AB17" s="5">
        <f>'Raw Data (EAF)'!AB17/'1 minus TOT (EAF)'!AB38</f>
        <v>0</v>
      </c>
      <c r="AC17" s="5"/>
    </row>
    <row r="18" spans="1:29" s="6" customFormat="1">
      <c r="A18" s="4">
        <v>1936</v>
      </c>
      <c r="B18" s="5">
        <f t="shared" si="0"/>
        <v>784.11191269057929</v>
      </c>
      <c r="C18" s="5">
        <f>'Raw Data (EAF)'!C18/'1 minus TOT (EAF)'!C39</f>
        <v>2.0987710506947099</v>
      </c>
      <c r="D18" s="5">
        <f>'Raw Data (EAF)'!D18/'1 minus TOT (EAF)'!D39</f>
        <v>10.065191382782546</v>
      </c>
      <c r="E18" s="5">
        <f>'Raw Data (EAF)'!E18/'1 minus TOT (EAF)'!E39</f>
        <v>13.043268305201851</v>
      </c>
      <c r="F18" s="5">
        <f>'Raw Data (EAF)'!F18/'1 minus TOT (EAF)'!F39</f>
        <v>11.026285651851346</v>
      </c>
      <c r="G18" s="5">
        <f>'Raw Data (EAF)'!G18/'1 minus TOT (EAF)'!G39</f>
        <v>12.023595279659197</v>
      </c>
      <c r="H18" s="5">
        <f>'Raw Data (EAF)'!H18/('1 minus TOT (EAF)'!C39+'1 minus TOT (EAF)'!D39+'1 minus TOT (EAF)'!E39+'1 minus TOT (EAF)'!F39+'1 minus TOT (EAF)'!G39)</f>
        <v>9.7189638140247716</v>
      </c>
      <c r="I18" s="5">
        <f>'Raw Data (EAF)'!I18/'1 minus TOT (EAF)'!I39</f>
        <v>12.01622156346534</v>
      </c>
      <c r="J18" s="5">
        <f>'Raw Data (EAF)'!J18/'1 minus TOT (EAF)'!J39</f>
        <v>6.0067589230278964</v>
      </c>
      <c r="K18" s="5">
        <f>'Raw Data (EAF)'!K18/'1 minus TOT (EAF)'!K39</f>
        <v>2.0033615476189848</v>
      </c>
      <c r="L18" s="5">
        <f>'Raw Data (EAF)'!L18/'1 minus TOT (EAF)'!L39</f>
        <v>8.0191759455726928</v>
      </c>
      <c r="M18" s="5">
        <f>'Raw Data (EAF)'!M18/'1 minus TOT (EAF)'!M39</f>
        <v>7.0205637676701649</v>
      </c>
      <c r="N18" s="5">
        <f>'Raw Data (EAF)'!N18/'1 minus TOT (EAF)'!N39</f>
        <v>12.039263578745159</v>
      </c>
      <c r="O18" s="5">
        <f>'Raw Data (EAF)'!O18/'1 minus TOT (EAF)'!O39</f>
        <v>17.069638067749857</v>
      </c>
      <c r="P18" s="5">
        <f>'Raw Data (EAF)'!P18/'1 minus TOT (EAF)'!P39</f>
        <v>59.32001077513349</v>
      </c>
      <c r="Q18" s="5">
        <f>'Raw Data (EAF)'!Q18/'1 minus TOT (EAF)'!Q39</f>
        <v>52.386296404566927</v>
      </c>
      <c r="R18" s="5">
        <f>'Raw Data (EAF)'!R18/'1 minus TOT (EAF)'!R39</f>
        <v>75.784890312796904</v>
      </c>
      <c r="S18" s="5">
        <f>'Raw Data (EAF)'!S18/'1 minus TOT (EAF)'!S39</f>
        <v>99.516477638230157</v>
      </c>
      <c r="T18" s="5">
        <f>'Raw Data (EAF)'!T18/'1 minus TOT (EAF)'!T39</f>
        <v>106.49431764310691</v>
      </c>
      <c r="U18" s="5">
        <f>'Raw Data (EAF)'!U18/'1 minus TOT (EAF)'!U39</f>
        <v>114.1604462302832</v>
      </c>
      <c r="V18" s="5">
        <f>'Raw Data (EAF)'!V18/'1 minus TOT (EAF)'!V39</f>
        <v>93.249672726356607</v>
      </c>
      <c r="W18" s="5">
        <f>'Raw Data (EAF)'!W18/'1 minus TOT (EAF)'!W39</f>
        <v>58.757127527146501</v>
      </c>
      <c r="X18" s="5">
        <f>'Raw Data (EAF)'!X18/'1 minus TOT (EAF)'!X39</f>
        <v>32.519833262261002</v>
      </c>
      <c r="Y18" s="5">
        <f>'Raw Data (EAF)'!Y18/'1 minus TOT (EAF)'!Y39</f>
        <v>16.567009594724386</v>
      </c>
      <c r="Z18" s="5">
        <f>'Raw Data (EAF)'!Z18/'1 minus TOT (EAF)'!Z39</f>
        <v>1.461883368098269</v>
      </c>
      <c r="AA18" s="5">
        <f>'Raw Data (EAF)'!AA18/'1 minus TOT (EAF)'!AA39</f>
        <v>0</v>
      </c>
      <c r="AB18" s="5">
        <f>'Raw Data (EAF)'!AB18/'1 minus TOT (EAF)'!AB39</f>
        <v>0</v>
      </c>
      <c r="AC18" s="5">
        <v>1</v>
      </c>
    </row>
    <row r="19" spans="1:29" s="6" customFormat="1">
      <c r="A19" s="4">
        <v>1937</v>
      </c>
      <c r="B19" s="5">
        <f t="shared" si="0"/>
        <v>849.83615380259425</v>
      </c>
      <c r="C19" s="5">
        <f>'Raw Data (EAF)'!C19/'1 minus TOT (EAF)'!C40</f>
        <v>4.1944569771716944</v>
      </c>
      <c r="D19" s="5">
        <f>'Raw Data (EAF)'!D19/'1 minus TOT (EAF)'!D40</f>
        <v>14.088291288616356</v>
      </c>
      <c r="E19" s="5">
        <f>'Raw Data (EAF)'!E19/'1 minus TOT (EAF)'!E40</f>
        <v>13.042877336482562</v>
      </c>
      <c r="F19" s="5">
        <f>'Raw Data (EAF)'!F19/'1 minus TOT (EAF)'!F40</f>
        <v>10.021711913649346</v>
      </c>
      <c r="G19" s="5">
        <f>'Raw Data (EAF)'!G19/'1 minus TOT (EAF)'!G40</f>
        <v>10.017406729120351</v>
      </c>
      <c r="H19" s="5">
        <f>'Raw Data (EAF)'!H19/('1 minus TOT (EAF)'!C40+'1 minus TOT (EAF)'!D40+'1 minus TOT (EAF)'!E40+'1 minus TOT (EAF)'!F40+'1 minus TOT (EAF)'!G40)</f>
        <v>10.323508416067208</v>
      </c>
      <c r="I19" s="5">
        <f>'Raw Data (EAF)'!I19/'1 minus TOT (EAF)'!I40</f>
        <v>15.018471116965381</v>
      </c>
      <c r="J19" s="5">
        <f>'Raw Data (EAF)'!J19/'1 minus TOT (EAF)'!J40</f>
        <v>6.0060102885222308</v>
      </c>
      <c r="K19" s="5">
        <f>'Raw Data (EAF)'!K19/'1 minus TOT (EAF)'!K40</f>
        <v>7.0109084529424708</v>
      </c>
      <c r="L19" s="5">
        <f>'Raw Data (EAF)'!L19/'1 minus TOT (EAF)'!L40</f>
        <v>7.0156025091370848</v>
      </c>
      <c r="M19" s="5">
        <f>'Raw Data (EAF)'!M19/'1 minus TOT (EAF)'!M40</f>
        <v>11.029253676756609</v>
      </c>
      <c r="N19" s="5">
        <f>'Raw Data (EAF)'!N19/'1 minus TOT (EAF)'!N40</f>
        <v>13.040116533293348</v>
      </c>
      <c r="O19" s="5">
        <f>'Raw Data (EAF)'!O19/'1 minus TOT (EAF)'!O40</f>
        <v>16.061646034801822</v>
      </c>
      <c r="P19" s="5">
        <f>'Raw Data (EAF)'!P19/'1 minus TOT (EAF)'!P40</f>
        <v>37.192444092734249</v>
      </c>
      <c r="Q19" s="5">
        <f>'Raw Data (EAF)'!Q19/'1 minus TOT (EAF)'!Q40</f>
        <v>61.436587015825452</v>
      </c>
      <c r="R19" s="5">
        <f>'Raw Data (EAF)'!R19/'1 minus TOT (EAF)'!R40</f>
        <v>72.732078737483462</v>
      </c>
      <c r="S19" s="5">
        <f>'Raw Data (EAF)'!S19/'1 minus TOT (EAF)'!S40</f>
        <v>98.452994558158409</v>
      </c>
      <c r="T19" s="5">
        <f>'Raw Data (EAF)'!T19/'1 minus TOT (EAF)'!T40</f>
        <v>127.88674820869133</v>
      </c>
      <c r="U19" s="5">
        <f>'Raw Data (EAF)'!U19/'1 minus TOT (EAF)'!U40</f>
        <v>108.81614307952506</v>
      </c>
      <c r="V19" s="5">
        <f>'Raw Data (EAF)'!V19/'1 minus TOT (EAF)'!V40</f>
        <v>125.73916456851136</v>
      </c>
      <c r="W19" s="5">
        <f>'Raw Data (EAF)'!W19/'1 minus TOT (EAF)'!W40</f>
        <v>73.926781794324882</v>
      </c>
      <c r="X19" s="5">
        <f>'Raw Data (EAF)'!X19/'1 minus TOT (EAF)'!X40</f>
        <v>41.514847154750932</v>
      </c>
      <c r="Y19" s="5">
        <f>'Raw Data (EAF)'!Y19/'1 minus TOT (EAF)'!Y40</f>
        <v>13.817202262158151</v>
      </c>
      <c r="Z19" s="5">
        <f>'Raw Data (EAF)'!Z19/'1 minus TOT (EAF)'!Z40</f>
        <v>2.815645301944814</v>
      </c>
      <c r="AA19" s="5">
        <f>'Raw Data (EAF)'!AA19/'1 minus TOT (EAF)'!AA40</f>
        <v>0</v>
      </c>
      <c r="AB19" s="5">
        <f>'Raw Data (EAF)'!AB19/'1 minus TOT (EAF)'!AB40</f>
        <v>0</v>
      </c>
      <c r="AC19" s="5"/>
    </row>
    <row r="20" spans="1:29" s="7" customFormat="1">
      <c r="A20" s="4">
        <v>1938</v>
      </c>
      <c r="B20" s="5">
        <f t="shared" si="0"/>
        <v>883.84182937798323</v>
      </c>
      <c r="C20" s="5">
        <f>'Raw Data (EAF)'!C20/'1 minus TOT (EAF)'!C41</f>
        <v>7.3335784754378937</v>
      </c>
      <c r="D20" s="5">
        <f>'Raw Data (EAF)'!D20/'1 minus TOT (EAF)'!D41</f>
        <v>9.0540851355555354</v>
      </c>
      <c r="E20" s="5">
        <f>'Raw Data (EAF)'!E20/'1 minus TOT (EAF)'!E41</f>
        <v>19.056775400072162</v>
      </c>
      <c r="F20" s="5">
        <f>'Raw Data (EAF)'!F20/'1 minus TOT (EAF)'!F41</f>
        <v>9.0178757139986736</v>
      </c>
      <c r="G20" s="5">
        <f>'Raw Data (EAF)'!G20/'1 minus TOT (EAF)'!G41</f>
        <v>11.016723915333138</v>
      </c>
      <c r="H20" s="5">
        <f>'Raw Data (EAF)'!H20/('1 minus TOT (EAF)'!C41+'1 minus TOT (EAF)'!D41+'1 minus TOT (EAF)'!E41+'1 minus TOT (EAF)'!F41+'1 minus TOT (EAF)'!G41)</f>
        <v>11.128961499127485</v>
      </c>
      <c r="I20" s="5">
        <f>'Raw Data (EAF)'!I20/'1 minus TOT (EAF)'!I41</f>
        <v>21.023076048886878</v>
      </c>
      <c r="J20" s="5">
        <f>'Raw Data (EAF)'!J20/'1 minus TOT (EAF)'!J41</f>
        <v>6.0052763448554076</v>
      </c>
      <c r="K20" s="5">
        <f>'Raw Data (EAF)'!K20/'1 minus TOT (EAF)'!K41</f>
        <v>6.0080512739179879</v>
      </c>
      <c r="L20" s="5">
        <f>'Raw Data (EAF)'!L20/'1 minus TOT (EAF)'!L41</f>
        <v>6.0113804257377073</v>
      </c>
      <c r="M20" s="5">
        <f>'Raw Data (EAF)'!M20/'1 minus TOT (EAF)'!M41</f>
        <v>10.022747729667467</v>
      </c>
      <c r="N20" s="5">
        <f>'Raw Data (EAF)'!N20/'1 minus TOT (EAF)'!N41</f>
        <v>12.032081176596961</v>
      </c>
      <c r="O20" s="5">
        <f>'Raw Data (EAF)'!O20/'1 minus TOT (EAF)'!O41</f>
        <v>26.089046265589396</v>
      </c>
      <c r="P20" s="5">
        <f>'Raw Data (EAF)'!P20/'1 minus TOT (EAF)'!P41</f>
        <v>34.159018624341002</v>
      </c>
      <c r="Q20" s="5">
        <f>'Raw Data (EAF)'!Q20/'1 minus TOT (EAF)'!Q41</f>
        <v>65.426511813045636</v>
      </c>
      <c r="R20" s="5">
        <f>'Raw Data (EAF)'!R20/'1 minus TOT (EAF)'!R41</f>
        <v>89.842853942688748</v>
      </c>
      <c r="S20" s="5">
        <f>'Raw Data (EAF)'!S20/'1 minus TOT (EAF)'!S41</f>
        <v>104.45600177272496</v>
      </c>
      <c r="T20" s="5">
        <f>'Raw Data (EAF)'!T20/'1 minus TOT (EAF)'!T41</f>
        <v>152.25530495679038</v>
      </c>
      <c r="U20" s="5">
        <f>'Raw Data (EAF)'!U20/'1 minus TOT (EAF)'!U41</f>
        <v>107.61850739739103</v>
      </c>
      <c r="V20" s="5">
        <f>'Raw Data (EAF)'!V20/'1 minus TOT (EAF)'!V41</f>
        <v>90.713176256428085</v>
      </c>
      <c r="W20" s="5">
        <f>'Raw Data (EAF)'!W20/'1 minus TOT (EAF)'!W41</f>
        <v>87.832907739407645</v>
      </c>
      <c r="X20" s="5">
        <f>'Raw Data (EAF)'!X20/'1 minus TOT (EAF)'!X41</f>
        <v>36.708605075746313</v>
      </c>
      <c r="Y20" s="5">
        <f>'Raw Data (EAF)'!Y20/'1 minus TOT (EAF)'!Y41</f>
        <v>12.39920657306898</v>
      </c>
      <c r="Z20" s="5">
        <f>'Raw Data (EAF)'!Z20/'1 minus TOT (EAF)'!Z41</f>
        <v>4.1091144619710747</v>
      </c>
      <c r="AA20" s="5">
        <f>'Raw Data (EAF)'!AA20/'1 minus TOT (EAF)'!AA41</f>
        <v>0</v>
      </c>
      <c r="AB20" s="5">
        <f>'Raw Data (EAF)'!AB20/'1 minus TOT (EAF)'!AB41</f>
        <v>0</v>
      </c>
      <c r="AC20" s="5"/>
    </row>
    <row r="21" spans="1:29" s="6" customFormat="1">
      <c r="A21" s="4">
        <v>1939</v>
      </c>
      <c r="B21" s="5">
        <f t="shared" si="0"/>
        <v>910.60555471545831</v>
      </c>
      <c r="C21" s="5">
        <f>'Raw Data (EAF)'!C21/'1 minus TOT (EAF)'!C42</f>
        <v>4.1789482172456065</v>
      </c>
      <c r="D21" s="5">
        <f>'Raw Data (EAF)'!D21/'1 minus TOT (EAF)'!D42</f>
        <v>19.093869452033537</v>
      </c>
      <c r="E21" s="5">
        <f>'Raw Data (EAF)'!E21/'1 minus TOT (EAF)'!E42</f>
        <v>6.014197394582717</v>
      </c>
      <c r="F21" s="5">
        <f>'Raw Data (EAF)'!F21/'1 minus TOT (EAF)'!F42</f>
        <v>16.027717309477122</v>
      </c>
      <c r="G21" s="5">
        <f>'Raw Data (EAF)'!G21/'1 minus TOT (EAF)'!G42</f>
        <v>7.0096855366917232</v>
      </c>
      <c r="H21" s="5">
        <f>'Raw Data (EAF)'!H21/('1 minus TOT (EAF)'!C42+'1 minus TOT (EAF)'!D42+'1 minus TOT (EAF)'!E42+'1 minus TOT (EAF)'!F42+'1 minus TOT (EAF)'!G42)</f>
        <v>10.511865763813233</v>
      </c>
      <c r="I21" s="5">
        <f>'Raw Data (EAF)'!I21/'1 minus TOT (EAF)'!I42</f>
        <v>21.01958141419912</v>
      </c>
      <c r="J21" s="5">
        <f>'Raw Data (EAF)'!J21/'1 minus TOT (EAF)'!J42</f>
        <v>4.0031400333501299</v>
      </c>
      <c r="K21" s="5">
        <f>'Raw Data (EAF)'!K21/'1 minus TOT (EAF)'!K42</f>
        <v>3.0037459831084803</v>
      </c>
      <c r="L21" s="5">
        <f>'Raw Data (EAF)'!L21/'1 minus TOT (EAF)'!L42</f>
        <v>3.0051534842034506</v>
      </c>
      <c r="M21" s="5">
        <f>'Raw Data (EAF)'!M21/'1 minus TOT (EAF)'!M42</f>
        <v>7.0148332658673693</v>
      </c>
      <c r="N21" s="5">
        <f>'Raw Data (EAF)'!N21/'1 minus TOT (EAF)'!N42</f>
        <v>11.028193843825587</v>
      </c>
      <c r="O21" s="5">
        <f>'Raw Data (EAF)'!O21/'1 minus TOT (EAF)'!O42</f>
        <v>21.069716471116564</v>
      </c>
      <c r="P21" s="5">
        <f>'Raw Data (EAF)'!P21/'1 minus TOT (EAF)'!P42</f>
        <v>38.167974191845289</v>
      </c>
      <c r="Q21" s="5">
        <f>'Raw Data (EAF)'!Q21/'1 minus TOT (EAF)'!Q42</f>
        <v>61.391209951875439</v>
      </c>
      <c r="R21" s="5">
        <f>'Raw Data (EAF)'!R21/'1 minus TOT (EAF)'!R42</f>
        <v>93.874110104829484</v>
      </c>
      <c r="S21" s="5">
        <f>'Raw Data (EAF)'!S21/'1 minus TOT (EAF)'!S42</f>
        <v>105.47463256229031</v>
      </c>
      <c r="T21" s="5">
        <f>'Raw Data (EAF)'!T21/'1 minus TOT (EAF)'!T42</f>
        <v>128.74531423379045</v>
      </c>
      <c r="U21" s="5">
        <f>'Raw Data (EAF)'!U21/'1 minus TOT (EAF)'!U42</f>
        <v>132.38702722994947</v>
      </c>
      <c r="V21" s="5">
        <f>'Raw Data (EAF)'!V21/'1 minus TOT (EAF)'!V42</f>
        <v>102.42397730696435</v>
      </c>
      <c r="W21" s="5">
        <f>'Raw Data (EAF)'!W21/'1 minus TOT (EAF)'!W42</f>
        <v>95.477096211177951</v>
      </c>
      <c r="X21" s="5">
        <f>'Raw Data (EAF)'!X21/'1 minus TOT (EAF)'!X42</f>
        <v>50.838704498936465</v>
      </c>
      <c r="Y21" s="5">
        <f>'Raw Data (EAF)'!Y21/'1 minus TOT (EAF)'!Y42</f>
        <v>11.302870798380553</v>
      </c>
      <c r="Z21" s="5">
        <f>'Raw Data (EAF)'!Z21/'1 minus TOT (EAF)'!Z42</f>
        <v>9.8664073659345313</v>
      </c>
      <c r="AA21" s="5">
        <f>'Raw Data (EAF)'!AA21/'1 minus TOT (EAF)'!AA42</f>
        <v>0</v>
      </c>
      <c r="AB21" s="5">
        <f>'Raw Data (EAF)'!AB21/'1 minus TOT (EAF)'!AB42</f>
        <v>0</v>
      </c>
      <c r="AC21" s="5"/>
    </row>
    <row r="22" spans="1:29" s="6" customFormat="1">
      <c r="A22" s="4">
        <v>1940</v>
      </c>
      <c r="B22" s="5">
        <f t="shared" si="0"/>
        <v>906.68714289058164</v>
      </c>
      <c r="C22" s="5">
        <f>'Raw Data (EAF)'!C22/'1 minus TOT (EAF)'!C43</f>
        <v>7.3190672357746021</v>
      </c>
      <c r="D22" s="5">
        <f>'Raw Data (EAF)'!D22/'1 minus TOT (EAF)'!D43</f>
        <v>10.045283039600683</v>
      </c>
      <c r="E22" s="5">
        <f>'Raw Data (EAF)'!E22/'1 minus TOT (EAF)'!E43</f>
        <v>9.0209989235749148</v>
      </c>
      <c r="F22" s="5">
        <f>'Raw Data (EAF)'!F22/'1 minus TOT (EAF)'!F43</f>
        <v>8.0126301892528904</v>
      </c>
      <c r="G22" s="5">
        <f>'Raw Data (EAF)'!G22/'1 minus TOT (EAF)'!G43</f>
        <v>14.01732664253313</v>
      </c>
      <c r="H22" s="5">
        <f>'Raw Data (EAF)'!H22/('1 minus TOT (EAF)'!C43+'1 minus TOT (EAF)'!D43+'1 minus TOT (EAF)'!E43+'1 minus TOT (EAF)'!F43+'1 minus TOT (EAF)'!G43)</f>
        <v>9.7033249262578423</v>
      </c>
      <c r="I22" s="5">
        <f>'Raw Data (EAF)'!I22/'1 minus TOT (EAF)'!I43</f>
        <v>12.010537089401955</v>
      </c>
      <c r="J22" s="5">
        <f>'Raw Data (EAF)'!J22/'1 minus TOT (EAF)'!J43</f>
        <v>7.005287982360163</v>
      </c>
      <c r="K22" s="5">
        <f>'Raw Data (EAF)'!K22/'1 minus TOT (EAF)'!K43</f>
        <v>4.0047146918626542</v>
      </c>
      <c r="L22" s="5">
        <f>'Raw Data (EAF)'!L22/'1 minus TOT (EAF)'!L43</f>
        <v>9.0146504042822428</v>
      </c>
      <c r="M22" s="5">
        <f>'Raw Data (EAF)'!M22/'1 minus TOT (EAF)'!M43</f>
        <v>5.0097230820650918</v>
      </c>
      <c r="N22" s="5">
        <f>'Raw Data (EAF)'!N22/'1 minus TOT (EAF)'!N43</f>
        <v>12.029242525637189</v>
      </c>
      <c r="O22" s="5">
        <f>'Raw Data (EAF)'!O22/'1 minus TOT (EAF)'!O43</f>
        <v>11.034423904946934</v>
      </c>
      <c r="P22" s="5">
        <f>'Raw Data (EAF)'!P22/'1 minus TOT (EAF)'!P43</f>
        <v>34.145779838677619</v>
      </c>
      <c r="Q22" s="5">
        <f>'Raw Data (EAF)'!Q22/'1 minus TOT (EAF)'!Q43</f>
        <v>62.382887606632757</v>
      </c>
      <c r="R22" s="5">
        <f>'Raw Data (EAF)'!R22/'1 minus TOT (EAF)'!R43</f>
        <v>98.888795126348143</v>
      </c>
      <c r="S22" s="5">
        <f>'Raw Data (EAF)'!S22/'1 minus TOT (EAF)'!S43</f>
        <v>105.42630230138793</v>
      </c>
      <c r="T22" s="5">
        <f>'Raw Data (EAF)'!T22/'1 minus TOT (EAF)'!T43</f>
        <v>112.34189629528495</v>
      </c>
      <c r="U22" s="5">
        <f>'Raw Data (EAF)'!U22/'1 minus TOT (EAF)'!U43</f>
        <v>135.45561445110076</v>
      </c>
      <c r="V22" s="5">
        <f>'Raw Data (EAF)'!V22/'1 minus TOT (EAF)'!V43</f>
        <v>126.85604711873651</v>
      </c>
      <c r="W22" s="5">
        <f>'Raw Data (EAF)'!W22/'1 minus TOT (EAF)'!W43</f>
        <v>92.010749156134764</v>
      </c>
      <c r="X22" s="5">
        <f>'Raw Data (EAF)'!X22/'1 minus TOT (EAF)'!X43</f>
        <v>46.411681660572626</v>
      </c>
      <c r="Y22" s="5">
        <f>'Raw Data (EAF)'!Y22/'1 minus TOT (EAF)'!Y43</f>
        <v>21.523158172696068</v>
      </c>
      <c r="Z22" s="5">
        <f>'Raw Data (EAF)'!Z22/'1 minus TOT (EAF)'!Z43</f>
        <v>1.4323265561954008</v>
      </c>
      <c r="AA22" s="5">
        <f>'Raw Data (EAF)'!AA22/'1 minus TOT (EAF)'!AA43</f>
        <v>0</v>
      </c>
      <c r="AB22" s="5">
        <f>'Raw Data (EAF)'!AB22/'1 minus TOT (EAF)'!AB43</f>
        <v>0</v>
      </c>
      <c r="AC22" s="5"/>
    </row>
    <row r="23" spans="1:29" s="6" customFormat="1">
      <c r="A23" s="4">
        <v>1941</v>
      </c>
      <c r="B23" s="5">
        <f t="shared" si="0"/>
        <v>970.87944044290384</v>
      </c>
      <c r="C23" s="5">
        <f>'Raw Data (EAF)'!C23/'1 minus TOT (EAF)'!C44</f>
        <v>6.2622029462450781</v>
      </c>
      <c r="D23" s="5">
        <f>'Raw Data (EAF)'!D23/'1 minus TOT (EAF)'!D44</f>
        <v>13.05378157355058</v>
      </c>
      <c r="E23" s="5">
        <f>'Raw Data (EAF)'!E23/'1 minus TOT (EAF)'!E44</f>
        <v>7.0141342957116226</v>
      </c>
      <c r="F23" s="5">
        <f>'Raw Data (EAF)'!F23/'1 minus TOT (EAF)'!F44</f>
        <v>6.0089466930083297</v>
      </c>
      <c r="G23" s="5">
        <f>'Raw Data (EAF)'!G23/'1 minus TOT (EAF)'!G44</f>
        <v>9.0102637113217572</v>
      </c>
      <c r="H23" s="5">
        <f>'Raw Data (EAF)'!H23/('1 minus TOT (EAF)'!C44+'1 minus TOT (EAF)'!D44+'1 minus TOT (EAF)'!E44+'1 minus TOT (EAF)'!F44+'1 minus TOT (EAF)'!G44)</f>
        <v>8.2838890296659482</v>
      </c>
      <c r="I23" s="5">
        <f>'Raw Data (EAF)'!I23/'1 minus TOT (EAF)'!I44</f>
        <v>17.013439096341134</v>
      </c>
      <c r="J23" s="5">
        <f>'Raw Data (EAF)'!J23/'1 minus TOT (EAF)'!J44</f>
        <v>8.0054808945433784</v>
      </c>
      <c r="K23" s="5">
        <f>'Raw Data (EAF)'!K23/'1 minus TOT (EAF)'!K44</f>
        <v>4.0044382621215426</v>
      </c>
      <c r="L23" s="5">
        <f>'Raw Data (EAF)'!L23/'1 minus TOT (EAF)'!L44</f>
        <v>8.012361589834228</v>
      </c>
      <c r="M23" s="5">
        <f>'Raw Data (EAF)'!M23/'1 minus TOT (EAF)'!M44</f>
        <v>10.018345416597327</v>
      </c>
      <c r="N23" s="5">
        <f>'Raw Data (EAF)'!N23/'1 minus TOT (EAF)'!N44</f>
        <v>18.041180381362132</v>
      </c>
      <c r="O23" s="5">
        <f>'Raw Data (EAF)'!O23/'1 minus TOT (EAF)'!O44</f>
        <v>22.063173244469827</v>
      </c>
      <c r="P23" s="5">
        <f>'Raw Data (EAF)'!P23/'1 minus TOT (EAF)'!P44</f>
        <v>37.151540147037309</v>
      </c>
      <c r="Q23" s="5">
        <f>'Raw Data (EAF)'!Q23/'1 minus TOT (EAF)'!Q44</f>
        <v>75.446595625357759</v>
      </c>
      <c r="R23" s="5">
        <f>'Raw Data (EAF)'!R23/'1 minus TOT (EAF)'!R44</f>
        <v>108.93997264045925</v>
      </c>
      <c r="S23" s="5">
        <f>'Raw Data (EAF)'!S23/'1 minus TOT (EAF)'!S44</f>
        <v>124.60903517236316</v>
      </c>
      <c r="T23" s="5">
        <f>'Raw Data (EAF)'!T23/'1 minus TOT (EAF)'!T44</f>
        <v>105.06671906947844</v>
      </c>
      <c r="U23" s="5">
        <f>'Raw Data (EAF)'!U23/'1 minus TOT (EAF)'!U44</f>
        <v>161.99753966202618</v>
      </c>
      <c r="V23" s="5">
        <f>'Raw Data (EAF)'!V23/'1 minus TOT (EAF)'!V44</f>
        <v>105.28972099772314</v>
      </c>
      <c r="W23" s="5">
        <f>'Raw Data (EAF)'!W23/'1 minus TOT (EAF)'!W44</f>
        <v>84.740276825450678</v>
      </c>
      <c r="X23" s="5">
        <f>'Raw Data (EAF)'!X23/'1 minus TOT (EAF)'!X44</f>
        <v>45.984967834647854</v>
      </c>
      <c r="Y23" s="5">
        <f>'Raw Data (EAF)'!Y23/'1 minus TOT (EAF)'!Y44</f>
        <v>24.842381621822081</v>
      </c>
      <c r="Z23" s="5">
        <f>'Raw Data (EAF)'!Z23/'1 minus TOT (EAF)'!Z44</f>
        <v>1.3683829316024432</v>
      </c>
      <c r="AA23" s="5">
        <f>'Raw Data (EAF)'!AA23/'1 minus TOT (EAF)'!AA44</f>
        <v>0</v>
      </c>
      <c r="AB23" s="5">
        <f>'Raw Data (EAF)'!AB23/'1 minus TOT (EAF)'!AB44</f>
        <v>0</v>
      </c>
      <c r="AC23" s="5"/>
    </row>
    <row r="24" spans="1:29" s="6" customFormat="1">
      <c r="A24" s="4">
        <v>1942</v>
      </c>
      <c r="B24" s="5">
        <f t="shared" si="0"/>
        <v>985.28374035907871</v>
      </c>
      <c r="C24" s="5">
        <f>'Raw Data (EAF)'!C24/'1 minus TOT (EAF)'!C45</f>
        <v>11.461940104555001</v>
      </c>
      <c r="D24" s="5">
        <f>'Raw Data (EAF)'!D24/'1 minus TOT (EAF)'!D45</f>
        <v>10.035293898623616</v>
      </c>
      <c r="E24" s="5">
        <f>'Raw Data (EAF)'!E24/'1 minus TOT (EAF)'!E45</f>
        <v>9.0155456378024841</v>
      </c>
      <c r="F24" s="5">
        <f>'Raw Data (EAF)'!F24/'1 minus TOT (EAF)'!F45</f>
        <v>9.0116145494718207</v>
      </c>
      <c r="G24" s="5">
        <f>'Raw Data (EAF)'!G24/'1 minus TOT (EAF)'!G45</f>
        <v>7.0074167400553815</v>
      </c>
      <c r="H24" s="5">
        <f>'Raw Data (EAF)'!H24/('1 minus TOT (EAF)'!C45+'1 minus TOT (EAF)'!D45+'1 minus TOT (EAF)'!E45+'1 minus TOT (EAF)'!F45+'1 minus TOT (EAF)'!G45)</f>
        <v>9.2889709408464203</v>
      </c>
      <c r="I24" s="5">
        <f>'Raw Data (EAF)'!I24/'1 minus TOT (EAF)'!I45</f>
        <v>31.021002966854972</v>
      </c>
      <c r="J24" s="5">
        <f>'Raw Data (EAF)'!J24/'1 minus TOT (EAF)'!J45</f>
        <v>0</v>
      </c>
      <c r="K24" s="5">
        <f>'Raw Data (EAF)'!K24/'1 minus TOT (EAF)'!K45</f>
        <v>1.0009947480918699</v>
      </c>
      <c r="L24" s="5">
        <f>'Raw Data (EAF)'!L24/'1 minus TOT (EAF)'!L45</f>
        <v>6.0087218895765666</v>
      </c>
      <c r="M24" s="5">
        <f>'Raw Data (EAF)'!M24/'1 minus TOT (EAF)'!M45</f>
        <v>10.016986720756181</v>
      </c>
      <c r="N24" s="5">
        <f>'Raw Data (EAF)'!N24/'1 minus TOT (EAF)'!N45</f>
        <v>10.021282277419202</v>
      </c>
      <c r="O24" s="5">
        <f>'Raw Data (EAF)'!O24/'1 minus TOT (EAF)'!O45</f>
        <v>17.04852975660426</v>
      </c>
      <c r="P24" s="5">
        <f>'Raw Data (EAF)'!P24/'1 minus TOT (EAF)'!P45</f>
        <v>28.108330939800556</v>
      </c>
      <c r="Q24" s="5">
        <f>'Raw Data (EAF)'!Q24/'1 minus TOT (EAF)'!Q45</f>
        <v>56.318100691623691</v>
      </c>
      <c r="R24" s="5">
        <f>'Raw Data (EAF)'!R24/'1 minus TOT (EAF)'!R45</f>
        <v>98.829564860995916</v>
      </c>
      <c r="S24" s="5">
        <f>'Raw Data (EAF)'!S24/'1 minus TOT (EAF)'!S45</f>
        <v>134.67048714798892</v>
      </c>
      <c r="T24" s="5">
        <f>'Raw Data (EAF)'!T24/'1 minus TOT (EAF)'!T45</f>
        <v>146.79843832343698</v>
      </c>
      <c r="U24" s="5">
        <f>'Raw Data (EAF)'!U24/'1 minus TOT (EAF)'!U45</f>
        <v>141.15349116344521</v>
      </c>
      <c r="V24" s="5">
        <f>'Raw Data (EAF)'!V24/'1 minus TOT (EAF)'!V45</f>
        <v>128.19992505383922</v>
      </c>
      <c r="W24" s="5">
        <f>'Raw Data (EAF)'!W24/'1 minus TOT (EAF)'!W45</f>
        <v>88.676805530634354</v>
      </c>
      <c r="X24" s="5">
        <f>'Raw Data (EAF)'!X24/'1 minus TOT (EAF)'!X45</f>
        <v>60.523728806379083</v>
      </c>
      <c r="Y24" s="5">
        <f>'Raw Data (EAF)'!Y24/'1 minus TOT (EAF)'!Y45</f>
        <v>13.572381376142976</v>
      </c>
      <c r="Z24" s="5">
        <f>'Raw Data (EAF)'!Z24/'1 minus TOT (EAF)'!Z45</f>
        <v>4.0259971646423232</v>
      </c>
      <c r="AA24" s="5">
        <f>'Raw Data (EAF)'!AA24/'1 minus TOT (EAF)'!AA45</f>
        <v>0</v>
      </c>
      <c r="AB24" s="5">
        <f>'Raw Data (EAF)'!AB24/'1 minus TOT (EAF)'!AB45</f>
        <v>0</v>
      </c>
      <c r="AC24" s="5"/>
    </row>
    <row r="25" spans="1:29" s="6" customFormat="1">
      <c r="A25" s="4">
        <v>1943</v>
      </c>
      <c r="B25" s="5">
        <f t="shared" si="0"/>
        <v>979.9796061739271</v>
      </c>
      <c r="C25" s="5">
        <f>'Raw Data (EAF)'!C25/'1 minus TOT (EAF)'!C46</f>
        <v>1.0415615068708888</v>
      </c>
      <c r="D25" s="5">
        <f>'Raw Data (EAF)'!D25/'1 minus TOT (EAF)'!D46</f>
        <v>14.051705530798628</v>
      </c>
      <c r="E25" s="5">
        <f>'Raw Data (EAF)'!E25/'1 minus TOT (EAF)'!E46</f>
        <v>13.02402838976113</v>
      </c>
      <c r="F25" s="5">
        <f>'Raw Data (EAF)'!F25/'1 minus TOT (EAF)'!F46</f>
        <v>12.015732599621646</v>
      </c>
      <c r="G25" s="5">
        <f>'Raw Data (EAF)'!G25/'1 minus TOT (EAF)'!G46</f>
        <v>10.010296223987396</v>
      </c>
      <c r="H25" s="5">
        <f>'Raw Data (EAF)'!H25/('1 minus TOT (EAF)'!C46+'1 minus TOT (EAF)'!D46+'1 minus TOT (EAF)'!E46+'1 minus TOT (EAF)'!F46+'1 minus TOT (EAF)'!G46)</f>
        <v>10.096452545167141</v>
      </c>
      <c r="I25" s="5">
        <f>'Raw Data (EAF)'!I25/'1 minus TOT (EAF)'!I46</f>
        <v>14.010561692535973</v>
      </c>
      <c r="J25" s="5">
        <f>'Raw Data (EAF)'!J25/'1 minus TOT (EAF)'!J46</f>
        <v>3.0018843900639696</v>
      </c>
      <c r="K25" s="5">
        <f>'Raw Data (EAF)'!K25/'1 minus TOT (EAF)'!K46</f>
        <v>6.0061594448696285</v>
      </c>
      <c r="L25" s="5">
        <f>'Raw Data (EAF)'!L25/'1 minus TOT (EAF)'!L46</f>
        <v>8.0114386793423158</v>
      </c>
      <c r="M25" s="5">
        <f>'Raw Data (EAF)'!M25/'1 minus TOT (EAF)'!M46</f>
        <v>6.0099884498998062</v>
      </c>
      <c r="N25" s="5">
        <f>'Raw Data (EAF)'!N25/'1 minus TOT (EAF)'!N46</f>
        <v>15.03232843345844</v>
      </c>
      <c r="O25" s="5">
        <f>'Raw Data (EAF)'!O25/'1 minus TOT (EAF)'!O46</f>
        <v>18.052019195467263</v>
      </c>
      <c r="P25" s="5">
        <f>'Raw Data (EAF)'!P25/'1 minus TOT (EAF)'!P46</f>
        <v>39.151233778198616</v>
      </c>
      <c r="Q25" s="5">
        <f>'Raw Data (EAF)'!Q25/'1 minus TOT (EAF)'!Q46</f>
        <v>56.322558876276503</v>
      </c>
      <c r="R25" s="5">
        <f>'Raw Data (EAF)'!R25/'1 minus TOT (EAF)'!R46</f>
        <v>96.827544359863666</v>
      </c>
      <c r="S25" s="5">
        <f>'Raw Data (EAF)'!S25/'1 minus TOT (EAF)'!S46</f>
        <v>118.5116720211569</v>
      </c>
      <c r="T25" s="5">
        <f>'Raw Data (EAF)'!T25/'1 minus TOT (EAF)'!T46</f>
        <v>148.854613305155</v>
      </c>
      <c r="U25" s="5">
        <f>'Raw Data (EAF)'!U25/'1 minus TOT (EAF)'!U46</f>
        <v>148.43110281756839</v>
      </c>
      <c r="V25" s="5">
        <f>'Raw Data (EAF)'!V25/'1 minus TOT (EAF)'!V46</f>
        <v>111.53409583844022</v>
      </c>
      <c r="W25" s="5">
        <f>'Raw Data (EAF)'!W25/'1 minus TOT (EAF)'!W46</f>
        <v>94.417786390143007</v>
      </c>
      <c r="X25" s="5">
        <f>'Raw Data (EAF)'!X25/'1 minus TOT (EAF)'!X46</f>
        <v>57.443583732571099</v>
      </c>
      <c r="Y25" s="5">
        <f>'Raw Data (EAF)'!Y25/'1 minus TOT (EAF)'!Y46</f>
        <v>21.309714164136725</v>
      </c>
      <c r="Z25" s="5">
        <f>'Raw Data (EAF)'!Z25/'1 minus TOT (EAF)'!Z46</f>
        <v>6.954868059612445</v>
      </c>
      <c r="AA25" s="5">
        <f>'Raw Data (EAF)'!AA25/'1 minus TOT (EAF)'!AA46</f>
        <v>0</v>
      </c>
      <c r="AB25" s="5">
        <f>'Raw Data (EAF)'!AB25/'1 minus TOT (EAF)'!AB46</f>
        <v>0</v>
      </c>
      <c r="AC25" s="5">
        <v>1</v>
      </c>
    </row>
    <row r="26" spans="1:29" s="6" customFormat="1">
      <c r="A26" s="4">
        <v>1944</v>
      </c>
      <c r="B26" s="5">
        <f t="shared" si="0"/>
        <v>1014.5891206215406</v>
      </c>
      <c r="C26" s="5">
        <f>'Raw Data (EAF)'!C26/'1 minus TOT (EAF)'!C47</f>
        <v>4.1475666409957022</v>
      </c>
      <c r="D26" s="5">
        <f>'Raw Data (EAF)'!D26/'1 minus TOT (EAF)'!D47</f>
        <v>8.0269008251028371</v>
      </c>
      <c r="E26" s="5">
        <f>'Raw Data (EAF)'!E26/'1 minus TOT (EAF)'!E47</f>
        <v>9.0159543424751583</v>
      </c>
      <c r="F26" s="5">
        <f>'Raw Data (EAF)'!F26/'1 minus TOT (EAF)'!F47</f>
        <v>18.021753057947905</v>
      </c>
      <c r="G26" s="5">
        <f>'Raw Data (EAF)'!G26/'1 minus TOT (EAF)'!G47</f>
        <v>9.008777037434351</v>
      </c>
      <c r="H26" s="5">
        <f>'Raw Data (EAF)'!H26/('1 minus TOT (EAF)'!C47+'1 minus TOT (EAF)'!D47+'1 minus TOT (EAF)'!E47+'1 minus TOT (EAF)'!F47+'1 minus TOT (EAF)'!G47)</f>
        <v>9.6830443271881013</v>
      </c>
      <c r="I26" s="5">
        <f>'Raw Data (EAF)'!I26/'1 minus TOT (EAF)'!I47</f>
        <v>19.012816530307127</v>
      </c>
      <c r="J26" s="5">
        <f>'Raw Data (EAF)'!J26/'1 minus TOT (EAF)'!J47</f>
        <v>5.0029499550216743</v>
      </c>
      <c r="K26" s="5">
        <f>'Raw Data (EAF)'!K26/'1 minus TOT (EAF)'!K47</f>
        <v>4.0037328762712789</v>
      </c>
      <c r="L26" s="5">
        <f>'Raw Data (EAF)'!L26/'1 minus TOT (EAF)'!L47</f>
        <v>5.0067869701190473</v>
      </c>
      <c r="M26" s="5">
        <f>'Raw Data (EAF)'!M26/'1 minus TOT (EAF)'!M47</f>
        <v>11.01670937718867</v>
      </c>
      <c r="N26" s="5">
        <f>'Raw Data (EAF)'!N26/'1 minus TOT (EAF)'!N47</f>
        <v>13.026440202600089</v>
      </c>
      <c r="O26" s="5">
        <f>'Raw Data (EAF)'!O26/'1 minus TOT (EAF)'!O47</f>
        <v>20.055058609070304</v>
      </c>
      <c r="P26" s="5">
        <f>'Raw Data (EAF)'!P26/'1 minus TOT (EAF)'!P47</f>
        <v>44.163541477191011</v>
      </c>
      <c r="Q26" s="5">
        <f>'Raw Data (EAF)'!Q26/'1 minus TOT (EAF)'!Q47</f>
        <v>70.37112640786043</v>
      </c>
      <c r="R26" s="5">
        <f>'Raw Data (EAF)'!R26/'1 minus TOT (EAF)'!R47</f>
        <v>100.81492320212942</v>
      </c>
      <c r="S26" s="5">
        <f>'Raw Data (EAF)'!S26/'1 minus TOT (EAF)'!S47</f>
        <v>136.6514566693169</v>
      </c>
      <c r="T26" s="5">
        <f>'Raw Data (EAF)'!T26/'1 minus TOT (EAF)'!T47</f>
        <v>147.67255120301704</v>
      </c>
      <c r="U26" s="5">
        <f>'Raw Data (EAF)'!U26/'1 minus TOT (EAF)'!U47</f>
        <v>163.56710706620484</v>
      </c>
      <c r="V26" s="5">
        <f>'Raw Data (EAF)'!V26/'1 minus TOT (EAF)'!V47</f>
        <v>117.45842775887448</v>
      </c>
      <c r="W26" s="5">
        <f>'Raw Data (EAF)'!W26/'1 minus TOT (EAF)'!W47</f>
        <v>80.980364334687266</v>
      </c>
      <c r="X26" s="5">
        <f>'Raw Data (EAF)'!X26/'1 minus TOT (EAF)'!X47</f>
        <v>46.58883805223978</v>
      </c>
      <c r="Y26" s="5">
        <f>'Raw Data (EAF)'!Y26/'1 minus TOT (EAF)'!Y47</f>
        <v>12.342121877496746</v>
      </c>
      <c r="Z26" s="5">
        <f>'Raw Data (EAF)'!Z26/'1 minus TOT (EAF)'!Z47</f>
        <v>2.6703285582566849</v>
      </c>
      <c r="AA26" s="5">
        <f>'Raw Data (EAF)'!AA26/'1 minus TOT (EAF)'!AA47</f>
        <v>2.8665388883284573</v>
      </c>
      <c r="AB26" s="5">
        <f>'Raw Data (EAF)'!AB26/'1 minus TOT (EAF)'!AB47</f>
        <v>1.6342562781712815</v>
      </c>
      <c r="AC26" s="5"/>
    </row>
    <row r="27" spans="1:29" s="6" customFormat="1">
      <c r="A27" s="4">
        <v>1945</v>
      </c>
      <c r="B27" s="5">
        <f t="shared" si="0"/>
        <v>1088.1774069442636</v>
      </c>
      <c r="C27" s="5">
        <f>'Raw Data (EAF)'!C27/'1 minus TOT (EAF)'!C48</f>
        <v>9.2950090339152762</v>
      </c>
      <c r="D27" s="5">
        <f>'Raw Data (EAF)'!D27/'1 minus TOT (EAF)'!D48</f>
        <v>12.033068349878505</v>
      </c>
      <c r="E27" s="5">
        <f>'Raw Data (EAF)'!E27/'1 minus TOT (EAF)'!E48</f>
        <v>20.033018440314589</v>
      </c>
      <c r="F27" s="5">
        <f>'Raw Data (EAF)'!F27/'1 minus TOT (EAF)'!F48</f>
        <v>16.017955244272205</v>
      </c>
      <c r="G27" s="5">
        <f>'Raw Data (EAF)'!G27/'1 minus TOT (EAF)'!G48</f>
        <v>15.013976468315638</v>
      </c>
      <c r="H27" s="5">
        <f>'Raw Data (EAF)'!H27/('1 minus TOT (EAF)'!C48+'1 minus TOT (EAF)'!D48+'1 minus TOT (EAF)'!E48+'1 minus TOT (EAF)'!F48+'1 minus TOT (EAF)'!G48)</f>
        <v>14.510823805312732</v>
      </c>
      <c r="I27" s="5">
        <f>'Raw Data (EAF)'!I27/'1 minus TOT (EAF)'!I48</f>
        <v>23.014979477078406</v>
      </c>
      <c r="J27" s="5">
        <f>'Raw Data (EAF)'!J27/'1 minus TOT (EAF)'!J48</f>
        <v>2.0011512302369217</v>
      </c>
      <c r="K27" s="5">
        <f>'Raw Data (EAF)'!K27/'1 minus TOT (EAF)'!K48</f>
        <v>5.0045233060478473</v>
      </c>
      <c r="L27" s="5">
        <f>'Raw Data (EAF)'!L27/'1 minus TOT (EAF)'!L48</f>
        <v>1.001265119230988</v>
      </c>
      <c r="M27" s="5">
        <f>'Raw Data (EAF)'!M27/'1 minus TOT (EAF)'!M48</f>
        <v>13.018852232611334</v>
      </c>
      <c r="N27" s="5">
        <f>'Raw Data (EAF)'!N27/'1 minus TOT (EAF)'!N48</f>
        <v>21.040782199850618</v>
      </c>
      <c r="O27" s="5">
        <f>'Raw Data (EAF)'!O27/'1 minus TOT (EAF)'!O48</f>
        <v>30.080379892068756</v>
      </c>
      <c r="P27" s="5">
        <f>'Raw Data (EAF)'!P27/'1 minus TOT (EAF)'!P48</f>
        <v>43.153642935319056</v>
      </c>
      <c r="Q27" s="5">
        <f>'Raw Data (EAF)'!Q27/'1 minus TOT (EAF)'!Q48</f>
        <v>67.353799449261899</v>
      </c>
      <c r="R27" s="5">
        <f>'Raw Data (EAF)'!R27/'1 minus TOT (EAF)'!R48</f>
        <v>104.81429071913102</v>
      </c>
      <c r="S27" s="5">
        <f>'Raw Data (EAF)'!S27/'1 minus TOT (EAF)'!S48</f>
        <v>129.5127213203809</v>
      </c>
      <c r="T27" s="5">
        <f>'Raw Data (EAF)'!T27/'1 minus TOT (EAF)'!T48</f>
        <v>145.53233575248504</v>
      </c>
      <c r="U27" s="5">
        <f>'Raw Data (EAF)'!U27/'1 minus TOT (EAF)'!U48</f>
        <v>166.47474405521521</v>
      </c>
      <c r="V27" s="5">
        <f>'Raw Data (EAF)'!V27/'1 minus TOT (EAF)'!V48</f>
        <v>119.25297626437451</v>
      </c>
      <c r="W27" s="5">
        <f>'Raw Data (EAF)'!W27/'1 minus TOT (EAF)'!W48</f>
        <v>120.7096873345742</v>
      </c>
      <c r="X27" s="5">
        <f>'Raw Data (EAF)'!X27/'1 minus TOT (EAF)'!X48</f>
        <v>49.601714365418509</v>
      </c>
      <c r="Y27" s="5">
        <f>'Raw Data (EAF)'!Y27/'1 minus TOT (EAF)'!Y48</f>
        <v>29.449895002935936</v>
      </c>
      <c r="Z27" s="5">
        <f>'Raw Data (EAF)'!Z27/'1 minus TOT (EAF)'!Z48</f>
        <v>2.6488424827295258</v>
      </c>
      <c r="AA27" s="5">
        <f>'Raw Data (EAF)'!AA27/'1 minus TOT (EAF)'!AA48</f>
        <v>0</v>
      </c>
      <c r="AB27" s="5">
        <f>'Raw Data (EAF)'!AB27/'1 minus TOT (EAF)'!AB48</f>
        <v>0</v>
      </c>
      <c r="AC27" s="5"/>
    </row>
    <row r="28" spans="1:29" s="6" customFormat="1">
      <c r="A28" s="4">
        <v>1946</v>
      </c>
      <c r="B28" s="5">
        <f t="shared" si="0"/>
        <v>1059.7133696852873</v>
      </c>
      <c r="C28" s="5">
        <f>'Raw Data (EAF)'!C28/'1 minus TOT (EAF)'!C49</f>
        <v>7.2355329192201916</v>
      </c>
      <c r="D28" s="5">
        <f>'Raw Data (EAF)'!D28/'1 minus TOT (EAF)'!D49</f>
        <v>17.042394510267464</v>
      </c>
      <c r="E28" s="5">
        <f>'Raw Data (EAF)'!E28/'1 minus TOT (EAF)'!E49</f>
        <v>10.013448643445557</v>
      </c>
      <c r="F28" s="5">
        <f>'Raw Data (EAF)'!F28/'1 minus TOT (EAF)'!F49</f>
        <v>13.014403783075053</v>
      </c>
      <c r="G28" s="5">
        <f>'Raw Data (EAF)'!G28/'1 minus TOT (EAF)'!G49</f>
        <v>16.012728580949037</v>
      </c>
      <c r="H28" s="5">
        <f>'Raw Data (EAF)'!H28/('1 minus TOT (EAF)'!C49+'1 minus TOT (EAF)'!D49+'1 minus TOT (EAF)'!E49+'1 minus TOT (EAF)'!F49+'1 minus TOT (EAF)'!G49)</f>
        <v>12.697221523547526</v>
      </c>
      <c r="I28" s="5">
        <f>'Raw Data (EAF)'!I28/'1 minus TOT (EAF)'!I49</f>
        <v>20.011858631828723</v>
      </c>
      <c r="J28" s="5">
        <f>'Raw Data (EAF)'!J28/'1 minus TOT (EAF)'!J49</f>
        <v>7.0035935232397817</v>
      </c>
      <c r="K28" s="5">
        <f>'Raw Data (EAF)'!K28/'1 minus TOT (EAF)'!K49</f>
        <v>2.0016870704359451</v>
      </c>
      <c r="L28" s="5">
        <f>'Raw Data (EAF)'!L28/'1 minus TOT (EAF)'!L49</f>
        <v>3.0036565553494561</v>
      </c>
      <c r="M28" s="5">
        <f>'Raw Data (EAF)'!M28/'1 minus TOT (EAF)'!M49</f>
        <v>5.0067514757425879</v>
      </c>
      <c r="N28" s="5">
        <f>'Raw Data (EAF)'!N28/'1 minus TOT (EAF)'!N49</f>
        <v>11.019453745983494</v>
      </c>
      <c r="O28" s="5">
        <f>'Raw Data (EAF)'!O28/'1 minus TOT (EAF)'!O49</f>
        <v>23.056503471569112</v>
      </c>
      <c r="P28" s="5">
        <f>'Raw Data (EAF)'!P28/'1 minus TOT (EAF)'!P49</f>
        <v>34.114638038413517</v>
      </c>
      <c r="Q28" s="5">
        <f>'Raw Data (EAF)'!Q28/'1 minus TOT (EAF)'!Q49</f>
        <v>59.291343463549268</v>
      </c>
      <c r="R28" s="5">
        <f>'Raw Data (EAF)'!R28/'1 minus TOT (EAF)'!R49</f>
        <v>103.76828654949979</v>
      </c>
      <c r="S28" s="5">
        <f>'Raw Data (EAF)'!S28/'1 minus TOT (EAF)'!S49</f>
        <v>141.57369786828377</v>
      </c>
      <c r="T28" s="5">
        <f>'Raw Data (EAF)'!T28/'1 minus TOT (EAF)'!T49</f>
        <v>158.65131198638818</v>
      </c>
      <c r="U28" s="5">
        <f>'Raw Data (EAF)'!U28/'1 minus TOT (EAF)'!U49</f>
        <v>141.60800444831989</v>
      </c>
      <c r="V28" s="5">
        <f>'Raw Data (EAF)'!V28/'1 minus TOT (EAF)'!V49</f>
        <v>147.24830053536641</v>
      </c>
      <c r="W28" s="5">
        <f>'Raw Data (EAF)'!W28/'1 minus TOT (EAF)'!W49</f>
        <v>97.846006626186835</v>
      </c>
      <c r="X28" s="5">
        <f>'Raw Data (EAF)'!X28/'1 minus TOT (EAF)'!X49</f>
        <v>59.510572849967701</v>
      </c>
      <c r="Y28" s="5">
        <f>'Raw Data (EAF)'!Y28/'1 minus TOT (EAF)'!Y49</f>
        <v>28.349895286020395</v>
      </c>
      <c r="Z28" s="5">
        <f>'Raw Data (EAF)'!Z28/'1 minus TOT (EAF)'!Z49</f>
        <v>3.9505860355947631</v>
      </c>
      <c r="AA28" s="5">
        <f>'Raw Data (EAF)'!AA28/'1 minus TOT (EAF)'!AA49</f>
        <v>0</v>
      </c>
      <c r="AB28" s="5">
        <f>'Raw Data (EAF)'!AB28/'1 minus TOT (EAF)'!AB49</f>
        <v>0</v>
      </c>
      <c r="AC28" s="5"/>
    </row>
    <row r="29" spans="1:29" s="6" customFormat="1">
      <c r="A29" s="4">
        <v>1947</v>
      </c>
      <c r="B29" s="5">
        <f t="shared" si="0"/>
        <v>1252.7461704685861</v>
      </c>
      <c r="C29" s="5">
        <f>'Raw Data (EAF)'!C29/'1 minus TOT (EAF)'!C50</f>
        <v>3.1030559453915845</v>
      </c>
      <c r="D29" s="5">
        <f>'Raw Data (EAF)'!D29/'1 minus TOT (EAF)'!D50</f>
        <v>17.034983211147715</v>
      </c>
      <c r="E29" s="5">
        <f>'Raw Data (EAF)'!E29/'1 minus TOT (EAF)'!E50</f>
        <v>11.012604718639651</v>
      </c>
      <c r="F29" s="5">
        <f>'Raw Data (EAF)'!F29/'1 minus TOT (EAF)'!F50</f>
        <v>16.014175375004633</v>
      </c>
      <c r="G29" s="5">
        <f>'Raw Data (EAF)'!G29/'1 minus TOT (EAF)'!G50</f>
        <v>8.0058294772005372</v>
      </c>
      <c r="H29" s="5">
        <f>'Raw Data (EAF)'!H29/('1 minus TOT (EAF)'!C50+'1 minus TOT (EAF)'!D50+'1 minus TOT (EAF)'!E50+'1 minus TOT (EAF)'!F50+'1 minus TOT (EAF)'!G50)</f>
        <v>11.084290770464936</v>
      </c>
      <c r="I29" s="5">
        <f>'Raw Data (EAF)'!I29/'1 minus TOT (EAF)'!I50</f>
        <v>27.013696819760217</v>
      </c>
      <c r="J29" s="5">
        <f>'Raw Data (EAF)'!J29/'1 minus TOT (EAF)'!J50</f>
        <v>3.0012910601466376</v>
      </c>
      <c r="K29" s="5">
        <f>'Raw Data (EAF)'!K29/'1 minus TOT (EAF)'!K50</f>
        <v>5.0038916409364154</v>
      </c>
      <c r="L29" s="5">
        <f>'Raw Data (EAF)'!L29/'1 minus TOT (EAF)'!L50</f>
        <v>7.0073706345083604</v>
      </c>
      <c r="M29" s="5">
        <f>'Raw Data (EAF)'!M29/'1 minus TOT (EAF)'!M50</f>
        <v>7.008637503203933</v>
      </c>
      <c r="N29" s="5">
        <f>'Raw Data (EAF)'!N29/'1 minus TOT (EAF)'!N50</f>
        <v>11.017913398582806</v>
      </c>
      <c r="O29" s="5">
        <f>'Raw Data (EAF)'!O29/'1 minus TOT (EAF)'!O50</f>
        <v>29.066707427718097</v>
      </c>
      <c r="P29" s="5">
        <f>'Raw Data (EAF)'!P29/'1 minus TOT (EAF)'!P50</f>
        <v>48.157645470682581</v>
      </c>
      <c r="Q29" s="5">
        <f>'Raw Data (EAF)'!Q29/'1 minus TOT (EAF)'!Q50</f>
        <v>62.297487724647091</v>
      </c>
      <c r="R29" s="5">
        <f>'Raw Data (EAF)'!R29/'1 minus TOT (EAF)'!R50</f>
        <v>116.84196210179574</v>
      </c>
      <c r="S29" s="5">
        <f>'Raw Data (EAF)'!S29/'1 minus TOT (EAF)'!S50</f>
        <v>150.63876861173381</v>
      </c>
      <c r="T29" s="5">
        <f>'Raw Data (EAF)'!T29/'1 minus TOT (EAF)'!T50</f>
        <v>181.99697577808971</v>
      </c>
      <c r="U29" s="5">
        <f>'Raw Data (EAF)'!U29/'1 minus TOT (EAF)'!U50</f>
        <v>156.95478932716992</v>
      </c>
      <c r="V29" s="5">
        <f>'Raw Data (EAF)'!V29/'1 minus TOT (EAF)'!V50</f>
        <v>187.98152306109964</v>
      </c>
      <c r="W29" s="5">
        <f>'Raw Data (EAF)'!W29/'1 minus TOT (EAF)'!W50</f>
        <v>123.73799422332108</v>
      </c>
      <c r="X29" s="5">
        <f>'Raw Data (EAF)'!X29/'1 minus TOT (EAF)'!X50</f>
        <v>74.36525168831551</v>
      </c>
      <c r="Y29" s="5">
        <f>'Raw Data (EAF)'!Y29/'1 minus TOT (EAF)'!Y50</f>
        <v>34.679454875437969</v>
      </c>
      <c r="Z29" s="5">
        <f>'Raw Data (EAF)'!Z29/'1 minus TOT (EAF)'!Z50</f>
        <v>13.430041618642067</v>
      </c>
      <c r="AA29" s="5">
        <f>'Raw Data (EAF)'!AA29/'1 minus TOT (EAF)'!AA50</f>
        <v>1.4604767323294272</v>
      </c>
      <c r="AB29" s="5">
        <f>'Raw Data (EAF)'!AB29/'1 minus TOT (EAF)'!AB50</f>
        <v>0</v>
      </c>
      <c r="AC29" s="5">
        <v>1</v>
      </c>
    </row>
    <row r="30" spans="1:29" s="6" customFormat="1">
      <c r="A30" s="4">
        <v>1948</v>
      </c>
      <c r="B30" s="5">
        <f t="shared" si="0"/>
        <v>1229.7624999770899</v>
      </c>
      <c r="C30" s="5">
        <f>'Raw Data (EAF)'!C30/'1 minus TOT (EAF)'!C51</f>
        <v>5.1536812972753374</v>
      </c>
      <c r="D30" s="5">
        <f>'Raw Data (EAF)'!D30/'1 minus TOT (EAF)'!D51</f>
        <v>9.0206502115073857</v>
      </c>
      <c r="E30" s="5">
        <f>'Raw Data (EAF)'!E30/'1 minus TOT (EAF)'!E51</f>
        <v>14.015742376241979</v>
      </c>
      <c r="F30" s="5">
        <f>'Raw Data (EAF)'!F30/'1 minus TOT (EAF)'!F51</f>
        <v>16.013764847201067</v>
      </c>
      <c r="G30" s="5">
        <f>'Raw Data (EAF)'!G30/'1 minus TOT (EAF)'!G51</f>
        <v>15.010053435431802</v>
      </c>
      <c r="H30" s="5">
        <f>'Raw Data (EAF)'!H30/('1 minus TOT (EAF)'!C51+'1 minus TOT (EAF)'!D51+'1 minus TOT (EAF)'!E51+'1 minus TOT (EAF)'!F51+'1 minus TOT (EAF)'!G51)</f>
        <v>11.882611394801408</v>
      </c>
      <c r="I30" s="5">
        <f>'Raw Data (EAF)'!I30/'1 minus TOT (EAF)'!I51</f>
        <v>24.012367427872057</v>
      </c>
      <c r="J30" s="5">
        <f>'Raw Data (EAF)'!J30/'1 minus TOT (EAF)'!J51</f>
        <v>7.0030281477606122</v>
      </c>
      <c r="K30" s="5">
        <f>'Raw Data (EAF)'!K30/'1 minus TOT (EAF)'!K51</f>
        <v>2.0014177433973419</v>
      </c>
      <c r="L30" s="5">
        <f>'Raw Data (EAF)'!L30/'1 minus TOT (EAF)'!L51</f>
        <v>9.0084768671896018</v>
      </c>
      <c r="M30" s="5">
        <f>'Raw Data (EAF)'!M30/'1 minus TOT (EAF)'!M51</f>
        <v>11.012131617768963</v>
      </c>
      <c r="N30" s="5">
        <f>'Raw Data (EAF)'!N30/'1 minus TOT (EAF)'!N51</f>
        <v>20.028990088300876</v>
      </c>
      <c r="O30" s="5">
        <f>'Raw Data (EAF)'!O30/'1 minus TOT (EAF)'!O51</f>
        <v>22.047799180237476</v>
      </c>
      <c r="P30" s="5">
        <f>'Raw Data (EAF)'!P30/'1 minus TOT (EAF)'!P51</f>
        <v>37.116470760126028</v>
      </c>
      <c r="Q30" s="5">
        <f>'Raw Data (EAF)'!Q30/'1 minus TOT (EAF)'!Q51</f>
        <v>65.291161057153971</v>
      </c>
      <c r="R30" s="5">
        <f>'Raw Data (EAF)'!R30/'1 minus TOT (EAF)'!R51</f>
        <v>97.666560556007994</v>
      </c>
      <c r="S30" s="5">
        <f>'Raw Data (EAF)'!S30/'1 minus TOT (EAF)'!S51</f>
        <v>154.62362270133929</v>
      </c>
      <c r="T30" s="5">
        <f>'Raw Data (EAF)'!T30/'1 minus TOT (EAF)'!T51</f>
        <v>157.50168810872685</v>
      </c>
      <c r="U30" s="5">
        <f>'Raw Data (EAF)'!U30/'1 minus TOT (EAF)'!U51</f>
        <v>178.3287769079032</v>
      </c>
      <c r="V30" s="5">
        <f>'Raw Data (EAF)'!V30/'1 minus TOT (EAF)'!V51</f>
        <v>163.64816545555851</v>
      </c>
      <c r="W30" s="5">
        <f>'Raw Data (EAF)'!W30/'1 minus TOT (EAF)'!W51</f>
        <v>146.05091454342514</v>
      </c>
      <c r="X30" s="5">
        <f>'Raw Data (EAF)'!X30/'1 minus TOT (EAF)'!X51</f>
        <v>86.637608073316542</v>
      </c>
      <c r="Y30" s="5">
        <f>'Raw Data (EAF)'!Y30/'1 minus TOT (EAF)'!Y51</f>
        <v>19.714385814755683</v>
      </c>
      <c r="Z30" s="5">
        <f>'Raw Data (EAF)'!Z30/'1 minus TOT (EAF)'!Z51</f>
        <v>16.186323531448675</v>
      </c>
      <c r="AA30" s="5">
        <f>'Raw Data (EAF)'!AA30/'1 minus TOT (EAF)'!AA51</f>
        <v>0</v>
      </c>
      <c r="AB30" s="5">
        <f>'Raw Data (EAF)'!AB30/'1 minus TOT (EAF)'!AB51</f>
        <v>0</v>
      </c>
      <c r="AC30" s="5"/>
    </row>
    <row r="31" spans="1:29" s="6" customFormat="1">
      <c r="A31" s="4">
        <v>1949</v>
      </c>
      <c r="B31" s="5">
        <f t="shared" si="0"/>
        <v>1274.7854113917767</v>
      </c>
      <c r="C31" s="5">
        <f>'Raw Data (EAF)'!C31/'1 minus TOT (EAF)'!C52</f>
        <v>3.0854971688772697</v>
      </c>
      <c r="D31" s="5">
        <f>'Raw Data (EAF)'!D31/'1 minus TOT (EAF)'!D52</f>
        <v>16.033325585167969</v>
      </c>
      <c r="E31" s="5">
        <f>'Raw Data (EAF)'!E31/'1 minus TOT (EAF)'!E52</f>
        <v>23.028892832505999</v>
      </c>
      <c r="F31" s="5">
        <f>'Raw Data (EAF)'!F31/'1 minus TOT (EAF)'!F52</f>
        <v>14.010966761929847</v>
      </c>
      <c r="G31" s="5">
        <f>'Raw Data (EAF)'!G31/'1 minus TOT (EAF)'!G52</f>
        <v>14.008439802016843</v>
      </c>
      <c r="H31" s="5">
        <f>'Raw Data (EAF)'!H31/('1 minus TOT (EAF)'!C52+'1 minus TOT (EAF)'!D52+'1 minus TOT (EAF)'!E52+'1 minus TOT (EAF)'!F52+'1 minus TOT (EAF)'!G52)</f>
        <v>14.09139034953955</v>
      </c>
      <c r="I31" s="5">
        <f>'Raw Data (EAF)'!I31/'1 minus TOT (EAF)'!I52</f>
        <v>23.011544150076141</v>
      </c>
      <c r="J31" s="5">
        <f>'Raw Data (EAF)'!J31/'1 minus TOT (EAF)'!J52</f>
        <v>5.0021732339771416</v>
      </c>
      <c r="K31" s="5">
        <f>'Raw Data (EAF)'!K31/'1 minus TOT (EAF)'!K52</f>
        <v>3.0019105538839299</v>
      </c>
      <c r="L31" s="5">
        <f>'Raw Data (EAF)'!L31/'1 minus TOT (EAF)'!L52</f>
        <v>3.0024910425759979</v>
      </c>
      <c r="M31" s="5">
        <f>'Raw Data (EAF)'!M31/'1 minus TOT (EAF)'!M52</f>
        <v>12.012189104818891</v>
      </c>
      <c r="N31" s="5">
        <f>'Raw Data (EAF)'!N31/'1 minus TOT (EAF)'!N52</f>
        <v>18.025076496748714</v>
      </c>
      <c r="O31" s="5">
        <f>'Raw Data (EAF)'!O31/'1 minus TOT (EAF)'!O52</f>
        <v>21.042220813236877</v>
      </c>
      <c r="P31" s="5">
        <f>'Raw Data (EAF)'!P31/'1 minus TOT (EAF)'!P52</f>
        <v>35.104063703323646</v>
      </c>
      <c r="Q31" s="5">
        <f>'Raw Data (EAF)'!Q31/'1 minus TOT (EAF)'!Q52</f>
        <v>75.327492039202227</v>
      </c>
      <c r="R31" s="5">
        <f>'Raw Data (EAF)'!R31/'1 minus TOT (EAF)'!R52</f>
        <v>95.619319266764336</v>
      </c>
      <c r="S31" s="5">
        <f>'Raw Data (EAF)'!S31/'1 minus TOT (EAF)'!S52</f>
        <v>171.71989962698953</v>
      </c>
      <c r="T31" s="5">
        <f>'Raw Data (EAF)'!T31/'1 minus TOT (EAF)'!T52</f>
        <v>173.67051420859474</v>
      </c>
      <c r="U31" s="5">
        <f>'Raw Data (EAF)'!U31/'1 minus TOT (EAF)'!U52</f>
        <v>196.67688489797212</v>
      </c>
      <c r="V31" s="5">
        <f>'Raw Data (EAF)'!V31/'1 minus TOT (EAF)'!V52</f>
        <v>172.78444658547323</v>
      </c>
      <c r="W31" s="5">
        <f>'Raw Data (EAF)'!W31/'1 minus TOT (EAF)'!W52</f>
        <v>136.06102748898698</v>
      </c>
      <c r="X31" s="5">
        <f>'Raw Data (EAF)'!X31/'1 minus TOT (EAF)'!X52</f>
        <v>76.394723377997423</v>
      </c>
      <c r="Y31" s="5">
        <f>'Raw Data (EAF)'!Y31/'1 minus TOT (EAF)'!Y52</f>
        <v>35.47030285878887</v>
      </c>
      <c r="Z31" s="5">
        <f>'Raw Data (EAF)'!Z31/'1 minus TOT (EAF)'!Z52</f>
        <v>6.7677415928263498</v>
      </c>
      <c r="AA31" s="5">
        <f>'Raw Data (EAF)'!AA31/'1 minus TOT (EAF)'!AA52</f>
        <v>0</v>
      </c>
      <c r="AB31" s="5">
        <f>'Raw Data (EAF)'!AB31/'1 minus TOT (EAF)'!AB52</f>
        <v>0</v>
      </c>
      <c r="AC31" s="5"/>
    </row>
    <row r="32" spans="1:29" s="6" customFormat="1">
      <c r="A32" s="4">
        <v>1950</v>
      </c>
      <c r="B32" s="5">
        <f t="shared" si="0"/>
        <v>1292.4447135329301</v>
      </c>
      <c r="C32" s="5">
        <f>'Raw Data (EAF)'!C32/'1 minus TOT (EAF)'!C53</f>
        <v>14.351372140720342</v>
      </c>
      <c r="D32" s="5">
        <f>'Raw Data (EAF)'!D32/'1 minus TOT (EAF)'!D53</f>
        <v>12.021330370325771</v>
      </c>
      <c r="E32" s="5">
        <f>'Raw Data (EAF)'!E32/'1 minus TOT (EAF)'!E53</f>
        <v>20.021564352225045</v>
      </c>
      <c r="F32" s="5">
        <f>'Raw Data (EAF)'!F32/'1 minus TOT (EAF)'!F53</f>
        <v>23.020187409596879</v>
      </c>
      <c r="G32" s="5">
        <f>'Raw Data (EAF)'!G32/'1 minus TOT (EAF)'!G53</f>
        <v>9.0050616631803813</v>
      </c>
      <c r="H32" s="5">
        <f>'Raw Data (EAF)'!H32/('1 minus TOT (EAF)'!C53+'1 minus TOT (EAF)'!D53+'1 minus TOT (EAF)'!E53+'1 minus TOT (EAF)'!F53+'1 minus TOT (EAF)'!G53)</f>
        <v>15.690294475814067</v>
      </c>
      <c r="I32" s="5">
        <f>'Raw Data (EAF)'!I32/'1 minus TOT (EAF)'!I53</f>
        <v>41.01910556880383</v>
      </c>
      <c r="J32" s="5">
        <f>'Raw Data (EAF)'!J32/'1 minus TOT (EAF)'!J53</f>
        <v>5.0020104341841405</v>
      </c>
      <c r="K32" s="5">
        <f>'Raw Data (EAF)'!K32/'1 minus TOT (EAF)'!K53</f>
        <v>4.0023746100548658</v>
      </c>
      <c r="L32" s="5">
        <f>'Raw Data (EAF)'!L32/'1 minus TOT (EAF)'!L53</f>
        <v>6.0047269207977658</v>
      </c>
      <c r="M32" s="5">
        <f>'Raw Data (EAF)'!M32/'1 minus TOT (EAF)'!M53</f>
        <v>6.0058598711914302</v>
      </c>
      <c r="N32" s="5">
        <f>'Raw Data (EAF)'!N32/'1 minus TOT (EAF)'!N53</f>
        <v>7.0090397335593542</v>
      </c>
      <c r="O32" s="5">
        <f>'Raw Data (EAF)'!O32/'1 minus TOT (EAF)'!O53</f>
        <v>23.043954240022469</v>
      </c>
      <c r="P32" s="5">
        <f>'Raw Data (EAF)'!P32/'1 minus TOT (EAF)'!P53</f>
        <v>31.090490619255458</v>
      </c>
      <c r="Q32" s="5">
        <f>'Raw Data (EAF)'!Q32/'1 minus TOT (EAF)'!Q53</f>
        <v>54.228371635081118</v>
      </c>
      <c r="R32" s="5">
        <f>'Raw Data (EAF)'!R32/'1 minus TOT (EAF)'!R53</f>
        <v>103.64262661840837</v>
      </c>
      <c r="S32" s="5">
        <f>'Raw Data (EAF)'!S32/'1 minus TOT (EAF)'!S53</f>
        <v>158.51805417431146</v>
      </c>
      <c r="T32" s="5">
        <f>'Raw Data (EAF)'!T32/'1 minus TOT (EAF)'!T53</f>
        <v>173.60538853217332</v>
      </c>
      <c r="U32" s="5">
        <f>'Raw Data (EAF)'!U32/'1 minus TOT (EAF)'!U53</f>
        <v>217.04957481085711</v>
      </c>
      <c r="V32" s="5">
        <f>'Raw Data (EAF)'!V32/'1 minus TOT (EAF)'!V53</f>
        <v>178.8473647190356</v>
      </c>
      <c r="W32" s="5">
        <f>'Raw Data (EAF)'!W32/'1 minus TOT (EAF)'!W53</f>
        <v>138.03545462115673</v>
      </c>
      <c r="X32" s="5">
        <f>'Raw Data (EAF)'!X32/'1 minus TOT (EAF)'!X53</f>
        <v>89.013465238231873</v>
      </c>
      <c r="Y32" s="5">
        <f>'Raw Data (EAF)'!Y32/'1 minus TOT (EAF)'!Y53</f>
        <v>21.914000269287733</v>
      </c>
      <c r="Z32" s="5">
        <f>'Raw Data (EAF)'!Z32/'1 minus TOT (EAF)'!Z53</f>
        <v>10.928635566767863</v>
      </c>
      <c r="AA32" s="5">
        <f>'Raw Data (EAF)'!AA32/'1 minus TOT (EAF)'!AA53</f>
        <v>5.9991994663108734</v>
      </c>
      <c r="AB32" s="5">
        <f>'Raw Data (EAF)'!AB32/'1 minus TOT (EAF)'!AB53</f>
        <v>1.7947214076246334</v>
      </c>
      <c r="AC32" s="5">
        <v>1</v>
      </c>
    </row>
    <row r="33" spans="1:30" s="6" customFormat="1">
      <c r="A33" s="4">
        <v>1951</v>
      </c>
      <c r="B33" s="5">
        <f t="shared" si="0"/>
        <v>1328.5126613040338</v>
      </c>
      <c r="C33" s="5">
        <f>'Raw Data (EAF)'!C33/'1 minus TOT (EAF)'!C54</f>
        <v>8.2003524925495892</v>
      </c>
      <c r="D33" s="5">
        <f>'Raw Data (EAF)'!D33/'1 minus TOT (EAF)'!D54</f>
        <v>8.0152020587354418</v>
      </c>
      <c r="E33" s="5">
        <f>'Raw Data (EAF)'!E33/'1 minus TOT (EAF)'!E54</f>
        <v>19.020342465442695</v>
      </c>
      <c r="F33" s="5">
        <f>'Raw Data (EAF)'!F33/'1 minus TOT (EAF)'!F54</f>
        <v>21.017779799600962</v>
      </c>
      <c r="G33" s="5">
        <f>'Raw Data (EAF)'!G33/'1 minus TOT (EAF)'!G54</f>
        <v>14.009189186011652</v>
      </c>
      <c r="H33" s="5">
        <f>'Raw Data (EAF)'!H33/('1 minus TOT (EAF)'!C54+'1 minus TOT (EAF)'!D54+'1 minus TOT (EAF)'!E54+'1 minus TOT (EAF)'!F54+'1 minus TOT (EAF)'!G54)</f>
        <v>14.081391075592318</v>
      </c>
      <c r="I33" s="5">
        <f>'Raw Data (EAF)'!I33/'1 minus TOT (EAF)'!I54</f>
        <v>34.015850272435785</v>
      </c>
      <c r="J33" s="5">
        <f>'Raw Data (EAF)'!J33/'1 minus TOT (EAF)'!J54</f>
        <v>2.0007230839883112</v>
      </c>
      <c r="K33" s="5">
        <f>'Raw Data (EAF)'!K33/'1 minus TOT (EAF)'!K54</f>
        <v>4.0023204745829375</v>
      </c>
      <c r="L33" s="5">
        <f>'Raw Data (EAF)'!L33/'1 minus TOT (EAF)'!L54</f>
        <v>7.0051963236820587</v>
      </c>
      <c r="M33" s="5">
        <f>'Raw Data (EAF)'!M33/'1 minus TOT (EAF)'!M54</f>
        <v>8.0075791613841432</v>
      </c>
      <c r="N33" s="5">
        <f>'Raw Data (EAF)'!N33/'1 minus TOT (EAF)'!N54</f>
        <v>11.014186358105645</v>
      </c>
      <c r="O33" s="5">
        <f>'Raw Data (EAF)'!O33/'1 minus TOT (EAF)'!O54</f>
        <v>25.046504927396814</v>
      </c>
      <c r="P33" s="5">
        <f>'Raw Data (EAF)'!P33/'1 minus TOT (EAF)'!P54</f>
        <v>34.096800357659731</v>
      </c>
      <c r="Q33" s="5">
        <f>'Raw Data (EAF)'!Q33/'1 minus TOT (EAF)'!Q54</f>
        <v>67.275912676108248</v>
      </c>
      <c r="R33" s="5">
        <f>'Raw Data (EAF)'!R33/'1 minus TOT (EAF)'!R54</f>
        <v>98.615485719158656</v>
      </c>
      <c r="S33" s="5">
        <f>'Raw Data (EAF)'!S33/'1 minus TOT (EAF)'!S54</f>
        <v>149.42070430818916</v>
      </c>
      <c r="T33" s="5">
        <f>'Raw Data (EAF)'!T33/'1 minus TOT (EAF)'!T54</f>
        <v>186.77785405687885</v>
      </c>
      <c r="U33" s="5">
        <f>'Raw Data (EAF)'!U33/'1 minus TOT (EAF)'!U54</f>
        <v>202.66790417082083</v>
      </c>
      <c r="V33" s="5">
        <f>'Raw Data (EAF)'!V33/'1 minus TOT (EAF)'!V54</f>
        <v>202.58831286529079</v>
      </c>
      <c r="W33" s="5">
        <f>'Raw Data (EAF)'!W33/'1 minus TOT (EAF)'!W54</f>
        <v>136.87612678310981</v>
      </c>
      <c r="X33" s="5">
        <f>'Raw Data (EAF)'!X33/'1 minus TOT (EAF)'!X54</f>
        <v>99.098532893006407</v>
      </c>
      <c r="Y33" s="5">
        <f>'Raw Data (EAF)'!Y33/'1 minus TOT (EAF)'!Y54</f>
        <v>36.333876402788881</v>
      </c>
      <c r="Z33" s="5">
        <f>'Raw Data (EAF)'!Z33/'1 minus TOT (EAF)'!Z54</f>
        <v>9.5873993938542448</v>
      </c>
      <c r="AA33" s="5">
        <f>'Raw Data (EAF)'!AA33/'1 minus TOT (EAF)'!AA54</f>
        <v>0</v>
      </c>
      <c r="AB33" s="5">
        <f>'Raw Data (EAF)'!AB33/'1 minus TOT (EAF)'!AB54</f>
        <v>0</v>
      </c>
      <c r="AC33" s="5"/>
    </row>
    <row r="34" spans="1:30" s="8" customFormat="1">
      <c r="A34" s="4">
        <v>1952</v>
      </c>
      <c r="B34" s="5">
        <f t="shared" si="0"/>
        <v>1362.8900492439539</v>
      </c>
      <c r="C34" s="5">
        <f>'Raw Data (EAF)'!C34/'1 minus TOT (EAF)'!C55</f>
        <v>4.0995452885000088</v>
      </c>
      <c r="D34" s="5">
        <f>'Raw Data (EAF)'!D34/'1 minus TOT (EAF)'!D55</f>
        <v>14.025843203633949</v>
      </c>
      <c r="E34" s="5">
        <f>'Raw Data (EAF)'!E34/'1 minus TOT (EAF)'!E55</f>
        <v>17.018369326562116</v>
      </c>
      <c r="F34" s="5">
        <f>'Raw Data (EAF)'!F34/'1 minus TOT (EAF)'!F55</f>
        <v>21.017621579067256</v>
      </c>
      <c r="G34" s="5">
        <f>'Raw Data (EAF)'!G34/'1 minus TOT (EAF)'!G55</f>
        <v>22.015522361042546</v>
      </c>
      <c r="H34" s="5">
        <f>'Raw Data (EAF)'!H34/('1 minus TOT (EAF)'!C55+'1 minus TOT (EAF)'!D55+'1 minus TOT (EAF)'!E55+'1 minus TOT (EAF)'!F55+'1 minus TOT (EAF)'!G55)</f>
        <v>15.690210676507172</v>
      </c>
      <c r="I34" s="5">
        <f>'Raw Data (EAF)'!I34/'1 minus TOT (EAF)'!I55</f>
        <v>31.015337120468388</v>
      </c>
      <c r="J34" s="5">
        <f>'Raw Data (EAF)'!J34/'1 minus TOT (EAF)'!J55</f>
        <v>3.0011824327782128</v>
      </c>
      <c r="K34" s="5">
        <f>'Raw Data (EAF)'!K34/'1 minus TOT (EAF)'!K55</f>
        <v>2.0011936870243057</v>
      </c>
      <c r="L34" s="5">
        <f>'Raw Data (EAF)'!L34/'1 minus TOT (EAF)'!L55</f>
        <v>9.0063098676180928</v>
      </c>
      <c r="M34" s="5">
        <f>'Raw Data (EAF)'!M34/'1 minus TOT (EAF)'!M55</f>
        <v>12.011181543741836</v>
      </c>
      <c r="N34" s="5">
        <f>'Raw Data (EAF)'!N34/'1 minus TOT (EAF)'!N55</f>
        <v>14.017091239804445</v>
      </c>
      <c r="O34" s="5">
        <f>'Raw Data (EAF)'!O34/'1 minus TOT (EAF)'!O55</f>
        <v>25.045364243362489</v>
      </c>
      <c r="P34" s="5">
        <f>'Raw Data (EAF)'!P34/'1 minus TOT (EAF)'!P55</f>
        <v>30.08292897656839</v>
      </c>
      <c r="Q34" s="5">
        <f>'Raw Data (EAF)'!Q34/'1 minus TOT (EAF)'!Q55</f>
        <v>48.195932969343204</v>
      </c>
      <c r="R34" s="5">
        <f>'Raw Data (EAF)'!R34/'1 minus TOT (EAF)'!R55</f>
        <v>93.559772468714442</v>
      </c>
      <c r="S34" s="5">
        <f>'Raw Data (EAF)'!S34/'1 minus TOT (EAF)'!S55</f>
        <v>139.29258960447407</v>
      </c>
      <c r="T34" s="5">
        <f>'Raw Data (EAF)'!T34/'1 minus TOT (EAF)'!T55</f>
        <v>200.92786856151869</v>
      </c>
      <c r="U34" s="5">
        <f>'Raw Data (EAF)'!U34/'1 minus TOT (EAF)'!U55</f>
        <v>236.38482156121873</v>
      </c>
      <c r="V34" s="5">
        <f>'Raw Data (EAF)'!V34/'1 minus TOT (EAF)'!V55</f>
        <v>204.56736933337328</v>
      </c>
      <c r="W34" s="5">
        <f>'Raw Data (EAF)'!W34/'1 minus TOT (EAF)'!W55</f>
        <v>161.28367302755697</v>
      </c>
      <c r="X34" s="5">
        <f>'Raw Data (EAF)'!X34/'1 minus TOT (EAF)'!X55</f>
        <v>79.581454725967475</v>
      </c>
      <c r="Y34" s="5">
        <f>'Raw Data (EAF)'!Y34/'1 minus TOT (EAF)'!Y55</f>
        <v>43.375216269109679</v>
      </c>
      <c r="Z34" s="5">
        <f>'Raw Data (EAF)'!Z34/'1 minus TOT (EAF)'!Z55</f>
        <v>10.847982641551786</v>
      </c>
      <c r="AA34" s="5">
        <f>'Raw Data (EAF)'!AA34/'1 minus TOT (EAF)'!AA55</f>
        <v>3.0025682932523927</v>
      </c>
      <c r="AB34" s="5">
        <f>'Raw Data (EAF)'!AB34/'1 minus TOT (EAF)'!AB55</f>
        <v>0</v>
      </c>
      <c r="AC34" s="5"/>
      <c r="AD34" s="6"/>
    </row>
    <row r="35" spans="1:30" s="8" customFormat="1">
      <c r="A35" s="4">
        <v>1953</v>
      </c>
      <c r="B35" s="5">
        <f t="shared" si="0"/>
        <v>1399.1706179585669</v>
      </c>
      <c r="C35" s="5">
        <f>'Raw Data (EAF)'!C35/'1 minus TOT (EAF)'!C56</f>
        <v>5.1190085408048214</v>
      </c>
      <c r="D35" s="5">
        <f>'Raw Data (EAF)'!D35/'1 minus TOT (EAF)'!D56</f>
        <v>10.01671571895478</v>
      </c>
      <c r="E35" s="5">
        <f>'Raw Data (EAF)'!E35/'1 minus TOT (EAF)'!E56</f>
        <v>8.0078880592358406</v>
      </c>
      <c r="F35" s="5">
        <f>'Raw Data (EAF)'!F35/'1 minus TOT (EAF)'!F56</f>
        <v>23.018234692054005</v>
      </c>
      <c r="G35" s="5">
        <f>'Raw Data (EAF)'!G35/'1 minus TOT (EAF)'!G56</f>
        <v>10.006230970848932</v>
      </c>
      <c r="H35" s="5">
        <f>'Raw Data (EAF)'!H35/('1 minus TOT (EAF)'!C56+'1 minus TOT (EAF)'!D56+'1 minus TOT (EAF)'!E56+'1 minus TOT (EAF)'!F56+'1 minus TOT (EAF)'!G56)</f>
        <v>11.261526380477365</v>
      </c>
      <c r="I35" s="5">
        <f>'Raw Data (EAF)'!I35/'1 minus TOT (EAF)'!I56</f>
        <v>39.017094606555077</v>
      </c>
      <c r="J35" s="5">
        <f>'Raw Data (EAF)'!J35/'1 minus TOT (EAF)'!J56</f>
        <v>2.0007167683215448</v>
      </c>
      <c r="K35" s="5">
        <f>'Raw Data (EAF)'!K35/'1 minus TOT (EAF)'!K56</f>
        <v>3.0016054182621947</v>
      </c>
      <c r="L35" s="5">
        <f>'Raw Data (EAF)'!L35/'1 minus TOT (EAF)'!L56</f>
        <v>6.0037704993210612</v>
      </c>
      <c r="M35" s="5">
        <f>'Raw Data (EAF)'!M35/'1 minus TOT (EAF)'!M56</f>
        <v>9.0075625676429656</v>
      </c>
      <c r="N35" s="5">
        <f>'Raw Data (EAF)'!N35/'1 minus TOT (EAF)'!N56</f>
        <v>14.016271767810027</v>
      </c>
      <c r="O35" s="5">
        <f>'Raw Data (EAF)'!O35/'1 minus TOT (EAF)'!O56</f>
        <v>23.038875651165338</v>
      </c>
      <c r="P35" s="5">
        <f>'Raw Data (EAF)'!P35/'1 minus TOT (EAF)'!P56</f>
        <v>48.128721707364996</v>
      </c>
      <c r="Q35" s="5">
        <f>'Raw Data (EAF)'!Q35/'1 minus TOT (EAF)'!Q56</f>
        <v>59.234347082613219</v>
      </c>
      <c r="R35" s="5">
        <f>'Raw Data (EAF)'!R35/'1 minus TOT (EAF)'!R56</f>
        <v>121.71191099999375</v>
      </c>
      <c r="S35" s="5">
        <f>'Raw Data (EAF)'!S35/'1 minus TOT (EAF)'!S56</f>
        <v>152.38734756809538</v>
      </c>
      <c r="T35" s="5">
        <f>'Raw Data (EAF)'!T35/'1 minus TOT (EAF)'!T56</f>
        <v>185.64809991189466</v>
      </c>
      <c r="U35" s="5">
        <f>'Raw Data (EAF)'!U35/'1 minus TOT (EAF)'!U56</f>
        <v>216.97285183670624</v>
      </c>
      <c r="V35" s="5">
        <f>'Raw Data (EAF)'!V35/'1 minus TOT (EAF)'!V56</f>
        <v>205.53181252119845</v>
      </c>
      <c r="W35" s="5">
        <f>'Raw Data (EAF)'!W35/'1 minus TOT (EAF)'!W56</f>
        <v>160.1082041842065</v>
      </c>
      <c r="X35" s="5">
        <f>'Raw Data (EAF)'!X35/'1 minus TOT (EAF)'!X56</f>
        <v>94.228618519429261</v>
      </c>
      <c r="Y35" s="5">
        <f>'Raw Data (EAF)'!Y35/'1 minus TOT (EAF)'!Y56</f>
        <v>39.753102489123457</v>
      </c>
      <c r="Z35" s="5">
        <f>'Raw Data (EAF)'!Z35/'1 minus TOT (EAF)'!Z56</f>
        <v>8.1181774783854035</v>
      </c>
      <c r="AA35" s="5">
        <f>'Raw Data (EAF)'!AA35/'1 minus TOT (EAF)'!AA56</f>
        <v>0</v>
      </c>
      <c r="AB35" s="5">
        <f>'Raw Data (EAF)'!AB35/'1 minus TOT (EAF)'!AB56</f>
        <v>0</v>
      </c>
      <c r="AC35" s="5">
        <v>1</v>
      </c>
    </row>
    <row r="36" spans="1:30" s="6" customFormat="1">
      <c r="A36" s="4">
        <v>1954</v>
      </c>
      <c r="B36" s="5">
        <f t="shared" si="0"/>
        <v>1466.1338125954849</v>
      </c>
      <c r="C36" s="5">
        <f>'Raw Data (EAF)'!C36/'1 minus TOT (EAF)'!C57</f>
        <v>7.1602922460084866</v>
      </c>
      <c r="D36" s="5">
        <f>'Raw Data (EAF)'!D36/'1 minus TOT (EAF)'!D57</f>
        <v>9.0136298397711663</v>
      </c>
      <c r="E36" s="5">
        <f>'Raw Data (EAF)'!E36/'1 minus TOT (EAF)'!E57</f>
        <v>15.014128486741235</v>
      </c>
      <c r="F36" s="5">
        <f>'Raw Data (EAF)'!F36/'1 minus TOT (EAF)'!F57</f>
        <v>15.010577077213783</v>
      </c>
      <c r="G36" s="5">
        <f>'Raw Data (EAF)'!G36/'1 minus TOT (EAF)'!G57</f>
        <v>19.010249980704586</v>
      </c>
      <c r="H36" s="5">
        <f>'Raw Data (EAF)'!H36/('1 minus TOT (EAF)'!C57+'1 minus TOT (EAF)'!D57+'1 minus TOT (EAF)'!E57+'1 minus TOT (EAF)'!F57+'1 minus TOT (EAF)'!G57)</f>
        <v>13.068172064830939</v>
      </c>
      <c r="I36" s="5">
        <f>'Raw Data (EAF)'!I36/'1 minus TOT (EAF)'!I57</f>
        <v>31.013086921225177</v>
      </c>
      <c r="J36" s="5">
        <f>'Raw Data (EAF)'!J36/'1 minus TOT (EAF)'!J57</f>
        <v>5.0016068004911265</v>
      </c>
      <c r="K36" s="5">
        <f>'Raw Data (EAF)'!K36/'1 minus TOT (EAF)'!K57</f>
        <v>2.0009278915127746</v>
      </c>
      <c r="L36" s="5">
        <f>'Raw Data (EAF)'!L36/'1 minus TOT (EAF)'!L57</f>
        <v>4.002352281310003</v>
      </c>
      <c r="M36" s="5">
        <f>'Raw Data (EAF)'!M36/'1 minus TOT (EAF)'!M57</f>
        <v>6.0046044742960358</v>
      </c>
      <c r="N36" s="5">
        <f>'Raw Data (EAF)'!N36/'1 minus TOT (EAF)'!N57</f>
        <v>6.0065156868319054</v>
      </c>
      <c r="O36" s="5">
        <f>'Raw Data (EAF)'!O36/'1 minus TOT (EAF)'!O57</f>
        <v>22.034779275252959</v>
      </c>
      <c r="P36" s="5">
        <f>'Raw Data (EAF)'!P36/'1 minus TOT (EAF)'!P57</f>
        <v>38.096130772769605</v>
      </c>
      <c r="Q36" s="5">
        <f>'Raw Data (EAF)'!Q36/'1 minus TOT (EAF)'!Q57</f>
        <v>71.270848043150508</v>
      </c>
      <c r="R36" s="5">
        <f>'Raw Data (EAF)'!R36/'1 minus TOT (EAF)'!R57</f>
        <v>108.60512285521315</v>
      </c>
      <c r="S36" s="5">
        <f>'Raw Data (EAF)'!S36/'1 minus TOT (EAF)'!S57</f>
        <v>148.25088892605103</v>
      </c>
      <c r="T36" s="5">
        <f>'Raw Data (EAF)'!T36/'1 minus TOT (EAF)'!T57</f>
        <v>209.86120737121243</v>
      </c>
      <c r="U36" s="5">
        <f>'Raw Data (EAF)'!U36/'1 minus TOT (EAF)'!U57</f>
        <v>224.93782599122611</v>
      </c>
      <c r="V36" s="5">
        <f>'Raw Data (EAF)'!V36/'1 minus TOT (EAF)'!V57</f>
        <v>219.69040559154743</v>
      </c>
      <c r="W36" s="5">
        <f>'Raw Data (EAF)'!W36/'1 minus TOT (EAF)'!W57</f>
        <v>175.65972737152012</v>
      </c>
      <c r="X36" s="5">
        <f>'Raw Data (EAF)'!X36/'1 minus TOT (EAF)'!X57</f>
        <v>121.40997534999842</v>
      </c>
      <c r="Y36" s="5">
        <f>'Raw Data (EAF)'!Y36/'1 minus TOT (EAF)'!Y57</f>
        <v>44.251264076741826</v>
      </c>
      <c r="Z36" s="5">
        <f>'Raw Data (EAF)'!Z36/'1 minus TOT (EAF)'!Z57</f>
        <v>10.601931507300835</v>
      </c>
      <c r="AA36" s="5">
        <f>'Raw Data (EAF)'!AA36/'1 minus TOT (EAF)'!AA57</f>
        <v>4.3664393430025932</v>
      </c>
      <c r="AB36" s="5">
        <f>'Raw Data (EAF)'!AB36/'1 minus TOT (EAF)'!AB57</f>
        <v>0</v>
      </c>
      <c r="AC36" s="5"/>
    </row>
    <row r="37" spans="1:30" s="8" customFormat="1">
      <c r="A37" s="4">
        <v>1955</v>
      </c>
      <c r="B37" s="5">
        <f t="shared" si="0"/>
        <v>1560.5539922440068</v>
      </c>
      <c r="C37" s="5">
        <f>'Raw Data (EAF)'!C37/'1 minus TOT (EAF)'!C58</f>
        <v>9.2001227926558293</v>
      </c>
      <c r="D37" s="5">
        <f>'Raw Data (EAF)'!D37/'1 minus TOT (EAF)'!D58</f>
        <v>13.019095358267775</v>
      </c>
      <c r="E37" s="5">
        <f>'Raw Data (EAF)'!E37/'1 minus TOT (EAF)'!E58</f>
        <v>14.012059732991371</v>
      </c>
      <c r="F37" s="5">
        <f>'Raw Data (EAF)'!F37/'1 minus TOT (EAF)'!F58</f>
        <v>21.014241795656528</v>
      </c>
      <c r="G37" s="5">
        <f>'Raw Data (EAF)'!G37/'1 minus TOT (EAF)'!G58</f>
        <v>17.009121435199738</v>
      </c>
      <c r="H37" s="5">
        <f>'Raw Data (EAF)'!H37/('1 minus TOT (EAF)'!C58+'1 minus TOT (EAF)'!D58+'1 minus TOT (EAF)'!E58+'1 minus TOT (EAF)'!F58+'1 minus TOT (EAF)'!G58)</f>
        <v>14.875249612457411</v>
      </c>
      <c r="I37" s="5">
        <f>'Raw Data (EAF)'!I37/'1 minus TOT (EAF)'!I58</f>
        <v>44.017667033483491</v>
      </c>
      <c r="J37" s="5">
        <f>'Raw Data (EAF)'!J37/'1 minus TOT (EAF)'!J58</f>
        <v>2.0006060582260949</v>
      </c>
      <c r="K37" s="5">
        <f>'Raw Data (EAF)'!K37/'1 minus TOT (EAF)'!K58</f>
        <v>7.0033616192322921</v>
      </c>
      <c r="L37" s="5">
        <f>'Raw Data (EAF)'!L37/'1 minus TOT (EAF)'!L58</f>
        <v>2.0011869693208784</v>
      </c>
      <c r="M37" s="5">
        <f>'Raw Data (EAF)'!M37/'1 minus TOT (EAF)'!M58</f>
        <v>9.006737607614566</v>
      </c>
      <c r="N37" s="5">
        <f>'Raw Data (EAF)'!N37/'1 minus TOT (EAF)'!N58</f>
        <v>8.0084885118301035</v>
      </c>
      <c r="O37" s="5">
        <f>'Raw Data (EAF)'!O37/'1 minus TOT (EAF)'!O58</f>
        <v>23.035621288553919</v>
      </c>
      <c r="P37" s="5">
        <f>'Raw Data (EAF)'!P37/'1 minus TOT (EAF)'!P58</f>
        <v>42.104371364093289</v>
      </c>
      <c r="Q37" s="5">
        <f>'Raw Data (EAF)'!Q37/'1 minus TOT (EAF)'!Q58</f>
        <v>68.25199086897446</v>
      </c>
      <c r="R37" s="5">
        <f>'Raw Data (EAF)'!R37/'1 minus TOT (EAF)'!R58</f>
        <v>108.5780296130453</v>
      </c>
      <c r="S37" s="5">
        <f>'Raw Data (EAF)'!S37/'1 minus TOT (EAF)'!S58</f>
        <v>142.17476636765963</v>
      </c>
      <c r="T37" s="5">
        <f>'Raw Data (EAF)'!T37/'1 minus TOT (EAF)'!T58</f>
        <v>217.92797619101668</v>
      </c>
      <c r="U37" s="5">
        <f>'Raw Data (EAF)'!U37/'1 minus TOT (EAF)'!U58</f>
        <v>241.37125243227948</v>
      </c>
      <c r="V37" s="5">
        <f>'Raw Data (EAF)'!V37/'1 minus TOT (EAF)'!V58</f>
        <v>216.56960857496315</v>
      </c>
      <c r="W37" s="5">
        <f>'Raw Data (EAF)'!W37/'1 minus TOT (EAF)'!W58</f>
        <v>213.21269974722367</v>
      </c>
      <c r="X37" s="5">
        <f>'Raw Data (EAF)'!X37/'1 minus TOT (EAF)'!X58</f>
        <v>128.53652017460527</v>
      </c>
      <c r="Y37" s="5">
        <f>'Raw Data (EAF)'!Y37/'1 minus TOT (EAF)'!Y58</f>
        <v>54.354715312062922</v>
      </c>
      <c r="Z37" s="5">
        <f>'Raw Data (EAF)'!Z37/'1 minus TOT (EAF)'!Z58</f>
        <v>16.027306132792702</v>
      </c>
      <c r="AA37" s="5">
        <f>'Raw Data (EAF)'!AA37/'1 minus TOT (EAF)'!AA58</f>
        <v>1.495836764571324</v>
      </c>
      <c r="AB37" s="5">
        <f>'Raw Data (EAF)'!AB37/'1 minus TOT (EAF)'!AB58</f>
        <v>0</v>
      </c>
      <c r="AC37" s="5"/>
    </row>
    <row r="38" spans="1:30" s="6" customFormat="1">
      <c r="A38" s="4">
        <v>1956</v>
      </c>
      <c r="B38" s="5">
        <f t="shared" si="0"/>
        <v>1539.4110853258433</v>
      </c>
      <c r="C38" s="5">
        <f>'Raw Data (EAF)'!C38/'1 minus TOT (EAF)'!C59</f>
        <v>6.1313112170726711</v>
      </c>
      <c r="D38" s="5">
        <f>'Raw Data (EAF)'!D38/'1 minus TOT (EAF)'!D59</f>
        <v>8.0119541128906935</v>
      </c>
      <c r="E38" s="5">
        <f>'Raw Data (EAF)'!E38/'1 minus TOT (EAF)'!E59</f>
        <v>13.011224386934757</v>
      </c>
      <c r="F38" s="5">
        <f>'Raw Data (EAF)'!F38/'1 minus TOT (EAF)'!F59</f>
        <v>18.010867281849766</v>
      </c>
      <c r="G38" s="5">
        <f>'Raw Data (EAF)'!G38/'1 minus TOT (EAF)'!G59</f>
        <v>31.016948898047637</v>
      </c>
      <c r="H38" s="5">
        <f>'Raw Data (EAF)'!H38/('1 minus TOT (EAF)'!C59+'1 minus TOT (EAF)'!D59+'1 minus TOT (EAF)'!E59+'1 minus TOT (EAF)'!F59+'1 minus TOT (EAF)'!G59)</f>
        <v>15.276139383031204</v>
      </c>
      <c r="I38" s="5">
        <f>'Raw Data (EAF)'!I38/'1 minus TOT (EAF)'!I59</f>
        <v>43.016911370478532</v>
      </c>
      <c r="J38" s="5">
        <f>'Raw Data (EAF)'!J38/'1 minus TOT (EAF)'!J59</f>
        <v>3.0009088555372707</v>
      </c>
      <c r="K38" s="5">
        <f>'Raw Data (EAF)'!K38/'1 minus TOT (EAF)'!K59</f>
        <v>2.0009652790551464</v>
      </c>
      <c r="L38" s="5">
        <f>'Raw Data (EAF)'!L38/'1 minus TOT (EAF)'!L59</f>
        <v>2.0011590826009815</v>
      </c>
      <c r="M38" s="5">
        <f>'Raw Data (EAF)'!M38/'1 minus TOT (EAF)'!M59</f>
        <v>2.0014637133685627</v>
      </c>
      <c r="N38" s="5">
        <f>'Raw Data (EAF)'!N38/'1 minus TOT (EAF)'!N59</f>
        <v>15.015763626442473</v>
      </c>
      <c r="O38" s="5">
        <f>'Raw Data (EAF)'!O38/'1 minus TOT (EAF)'!O59</f>
        <v>24.035682205221384</v>
      </c>
      <c r="P38" s="5">
        <f>'Raw Data (EAF)'!P38/'1 minus TOT (EAF)'!P59</f>
        <v>39.094278532273727</v>
      </c>
      <c r="Q38" s="5">
        <f>'Raw Data (EAF)'!Q38/'1 minus TOT (EAF)'!Q59</f>
        <v>68.251621001483528</v>
      </c>
      <c r="R38" s="5">
        <f>'Raw Data (EAF)'!R38/'1 minus TOT (EAF)'!R59</f>
        <v>119.62741141464545</v>
      </c>
      <c r="S38" s="5">
        <f>'Raw Data (EAF)'!S38/'1 minus TOT (EAF)'!S59</f>
        <v>152.24461326387737</v>
      </c>
      <c r="T38" s="5">
        <f>'Raw Data (EAF)'!T38/'1 minus TOT (EAF)'!T59</f>
        <v>220.93551090167909</v>
      </c>
      <c r="U38" s="5">
        <f>'Raw Data (EAF)'!U38/'1 minus TOT (EAF)'!U59</f>
        <v>218.86567220974925</v>
      </c>
      <c r="V38" s="5">
        <f>'Raw Data (EAF)'!V38/'1 minus TOT (EAF)'!V59</f>
        <v>224.8284291099047</v>
      </c>
      <c r="W38" s="5">
        <f>'Raw Data (EAF)'!W38/'1 minus TOT (EAF)'!W59</f>
        <v>199.21195593801582</v>
      </c>
      <c r="X38" s="5">
        <f>'Raw Data (EAF)'!X38/'1 minus TOT (EAF)'!X59</f>
        <v>107.34699477581749</v>
      </c>
      <c r="Y38" s="5">
        <f>'Raw Data (EAF)'!Y38/'1 minus TOT (EAF)'!Y59</f>
        <v>65.216561019397673</v>
      </c>
      <c r="Z38" s="5">
        <f>'Raw Data (EAF)'!Z38/'1 minus TOT (EAF)'!Z59</f>
        <v>17.439043643263755</v>
      </c>
      <c r="AA38" s="5">
        <f>'Raw Data (EAF)'!AA38/'1 minus TOT (EAF)'!AA59</f>
        <v>0</v>
      </c>
      <c r="AB38" s="5">
        <f>'Raw Data (EAF)'!AB38/'1 minus TOT (EAF)'!AB59</f>
        <v>0</v>
      </c>
      <c r="AC38" s="5">
        <v>1</v>
      </c>
    </row>
    <row r="39" spans="1:30" s="6" customFormat="1">
      <c r="A39" s="4">
        <v>1957</v>
      </c>
      <c r="B39" s="5">
        <f t="shared" si="0"/>
        <v>1649.7004457377193</v>
      </c>
      <c r="C39" s="5">
        <f>'Raw Data (EAF)'!C39/'1 minus TOT (EAF)'!C60</f>
        <v>15.330510929804394</v>
      </c>
      <c r="D39" s="5">
        <f>'Raw Data (EAF)'!D39/'1 minus TOT (EAF)'!D60</f>
        <v>14.021478128645729</v>
      </c>
      <c r="E39" s="5">
        <f>'Raw Data (EAF)'!E39/'1 minus TOT (EAF)'!E60</f>
        <v>14.011944101288858</v>
      </c>
      <c r="F39" s="5">
        <f>'Raw Data (EAF)'!F39/'1 minus TOT (EAF)'!F60</f>
        <v>23.015776676645352</v>
      </c>
      <c r="G39" s="5">
        <f>'Raw Data (EAF)'!G39/'1 minus TOT (EAF)'!G60</f>
        <v>22.011279209041046</v>
      </c>
      <c r="H39" s="5">
        <f>'Raw Data (EAF)'!H39/('1 minus TOT (EAF)'!C60+'1 minus TOT (EAF)'!D60+'1 minus TOT (EAF)'!E60+'1 minus TOT (EAF)'!F60+'1 minus TOT (EAF)'!G60)</f>
        <v>17.688944096185995</v>
      </c>
      <c r="I39" s="5">
        <f>'Raw Data (EAF)'!I39/'1 minus TOT (EAF)'!I60</f>
        <v>36.014005922498178</v>
      </c>
      <c r="J39" s="5">
        <f>'Raw Data (EAF)'!J39/'1 minus TOT (EAF)'!J60</f>
        <v>5.0016348357062048</v>
      </c>
      <c r="K39" s="5">
        <f>'Raw Data (EAF)'!K39/'1 minus TOT (EAF)'!K60</f>
        <v>2.0010053968844526</v>
      </c>
      <c r="L39" s="5">
        <f>'Raw Data (EAF)'!L39/'1 minus TOT (EAF)'!L60</f>
        <v>2.0011683449908557</v>
      </c>
      <c r="M39" s="5">
        <f>'Raw Data (EAF)'!M39/'1 minus TOT (EAF)'!M60</f>
        <v>6.0045667871955128</v>
      </c>
      <c r="N39" s="5">
        <f>'Raw Data (EAF)'!N39/'1 minus TOT (EAF)'!N60</f>
        <v>16.017534950412234</v>
      </c>
      <c r="O39" s="5">
        <f>'Raw Data (EAF)'!O39/'1 minus TOT (EAF)'!O60</f>
        <v>20.031084417573538</v>
      </c>
      <c r="P39" s="5">
        <f>'Raw Data (EAF)'!P39/'1 minus TOT (EAF)'!P60</f>
        <v>47.113548492180769</v>
      </c>
      <c r="Q39" s="5">
        <f>'Raw Data (EAF)'!Q39/'1 minus TOT (EAF)'!Q60</f>
        <v>78.291902896154653</v>
      </c>
      <c r="R39" s="5">
        <f>'Raw Data (EAF)'!R39/'1 minus TOT (EAF)'!R60</f>
        <v>118.6502375055824</v>
      </c>
      <c r="S39" s="5">
        <f>'Raw Data (EAF)'!S39/'1 minus TOT (EAF)'!S60</f>
        <v>157.28649347550549</v>
      </c>
      <c r="T39" s="5">
        <f>'Raw Data (EAF)'!T39/'1 minus TOT (EAF)'!T60</f>
        <v>198.68765205551912</v>
      </c>
      <c r="U39" s="5">
        <f>'Raw Data (EAF)'!U39/'1 minus TOT (EAF)'!U60</f>
        <v>253.7466667042514</v>
      </c>
      <c r="V39" s="5">
        <f>'Raw Data (EAF)'!V39/'1 minus TOT (EAF)'!V60</f>
        <v>247.83126471524673</v>
      </c>
      <c r="W39" s="5">
        <f>'Raw Data (EAF)'!W39/'1 minus TOT (EAF)'!W60</f>
        <v>189.61346731045282</v>
      </c>
      <c r="X39" s="5">
        <f>'Raw Data (EAF)'!X39/'1 minus TOT (EAF)'!X60</f>
        <v>161.17469211562064</v>
      </c>
      <c r="Y39" s="5">
        <f>'Raw Data (EAF)'!Y39/'1 minus TOT (EAF)'!Y60</f>
        <v>70.409596139248166</v>
      </c>
      <c r="Z39" s="5">
        <f>'Raw Data (EAF)'!Z39/'1 minus TOT (EAF)'!Z60</f>
        <v>19.001374228823718</v>
      </c>
      <c r="AA39" s="5">
        <f>'Raw Data (EAF)'!AA39/'1 minus TOT (EAF)'!AA60</f>
        <v>3.1336053476864314</v>
      </c>
      <c r="AB39" s="5">
        <f>'Raw Data (EAF)'!AB39/'1 minus TOT (EAF)'!AB60</f>
        <v>0</v>
      </c>
      <c r="AC39" s="5"/>
    </row>
    <row r="40" spans="1:30" s="6" customFormat="1">
      <c r="A40" s="4">
        <v>1958</v>
      </c>
      <c r="B40" s="5">
        <f t="shared" si="0"/>
        <v>1679.5970043156053</v>
      </c>
      <c r="C40" s="5">
        <f>'Raw Data (EAF)'!C40/'1 minus TOT (EAF)'!C61</f>
        <v>6.1315343476031163</v>
      </c>
      <c r="D40" s="5">
        <f>'Raw Data (EAF)'!D40/'1 minus TOT (EAF)'!D61</f>
        <v>10.014987980769231</v>
      </c>
      <c r="E40" s="5">
        <f>'Raw Data (EAF)'!E40/'1 minus TOT (EAF)'!E61</f>
        <v>16.013760448559871</v>
      </c>
      <c r="F40" s="5">
        <f>'Raw Data (EAF)'!F40/'1 minus TOT (EAF)'!F61</f>
        <v>15.009808424977708</v>
      </c>
      <c r="G40" s="5">
        <f>'Raw Data (EAF)'!G40/'1 minus TOT (EAF)'!G61</f>
        <v>23.012856313450769</v>
      </c>
      <c r="H40" s="5">
        <f>'Raw Data (EAF)'!H40/('1 minus TOT (EAF)'!C61+'1 minus TOT (EAF)'!D61+'1 minus TOT (EAF)'!E61+'1 minus TOT (EAF)'!F61+'1 minus TOT (EAF)'!G61)</f>
        <v>14.070408547715056</v>
      </c>
      <c r="I40" s="5">
        <f>'Raw Data (EAF)'!I40/'1 minus TOT (EAF)'!I61</f>
        <v>45.017031297699972</v>
      </c>
      <c r="J40" s="5">
        <f>'Raw Data (EAF)'!J40/'1 minus TOT (EAF)'!J61</f>
        <v>6.0018493062181575</v>
      </c>
      <c r="K40" s="5">
        <f>'Raw Data (EAF)'!K40/'1 minus TOT (EAF)'!K61</f>
        <v>2.0009532460045301</v>
      </c>
      <c r="L40" s="5">
        <f>'Raw Data (EAF)'!L40/'1 minus TOT (EAF)'!L61</f>
        <v>4.0022510010751082</v>
      </c>
      <c r="M40" s="5">
        <f>'Raw Data (EAF)'!M40/'1 minus TOT (EAF)'!M61</f>
        <v>7.0050295586362719</v>
      </c>
      <c r="N40" s="5">
        <f>'Raw Data (EAF)'!N40/'1 minus TOT (EAF)'!N61</f>
        <v>9.0090786503460567</v>
      </c>
      <c r="O40" s="5">
        <f>'Raw Data (EAF)'!O40/'1 minus TOT (EAF)'!O61</f>
        <v>34.0508214547555</v>
      </c>
      <c r="P40" s="5">
        <f>'Raw Data (EAF)'!P40/'1 minus TOT (EAF)'!P61</f>
        <v>36.083780844809041</v>
      </c>
      <c r="Q40" s="5">
        <f>'Raw Data (EAF)'!Q40/'1 minus TOT (EAF)'!Q61</f>
        <v>84.31180066523892</v>
      </c>
      <c r="R40" s="5">
        <f>'Raw Data (EAF)'!R40/'1 minus TOT (EAF)'!R61</f>
        <v>113.61703669277593</v>
      </c>
      <c r="S40" s="5">
        <f>'Raw Data (EAF)'!S40/'1 minus TOT (EAF)'!S61</f>
        <v>153.21933756828821</v>
      </c>
      <c r="T40" s="5">
        <f>'Raw Data (EAF)'!T40/'1 minus TOT (EAF)'!T61</f>
        <v>189.49191895923198</v>
      </c>
      <c r="U40" s="5">
        <f>'Raw Data (EAF)'!U40/'1 minus TOT (EAF)'!U61</f>
        <v>277.12162500327452</v>
      </c>
      <c r="V40" s="5">
        <f>'Raw Data (EAF)'!V40/'1 minus TOT (EAF)'!V61</f>
        <v>258.17008208268373</v>
      </c>
      <c r="W40" s="5">
        <f>'Raw Data (EAF)'!W40/'1 minus TOT (EAF)'!W61</f>
        <v>209.67300968825279</v>
      </c>
      <c r="X40" s="5">
        <f>'Raw Data (EAF)'!X40/'1 minus TOT (EAF)'!X61</f>
        <v>138.69179922431161</v>
      </c>
      <c r="Y40" s="5">
        <f>'Raw Data (EAF)'!Y40/'1 minus TOT (EAF)'!Y61</f>
        <v>70.25830593196082</v>
      </c>
      <c r="Z40" s="5">
        <f>'Raw Data (EAF)'!Z40/'1 minus TOT (EAF)'!Z61</f>
        <v>23.139357671173503</v>
      </c>
      <c r="AA40" s="5">
        <f>'Raw Data (EAF)'!AA40/'1 minus TOT (EAF)'!AA61</f>
        <v>4.6615269211535253</v>
      </c>
      <c r="AB40" s="5">
        <f>'Raw Data (EAF)'!AB40/'1 minus TOT (EAF)'!AB61</f>
        <v>0</v>
      </c>
      <c r="AC40" s="5"/>
    </row>
    <row r="41" spans="1:30" s="6" customFormat="1">
      <c r="A41" s="4">
        <v>1959</v>
      </c>
      <c r="B41" s="5">
        <f t="shared" si="0"/>
        <v>1667.155098859643</v>
      </c>
      <c r="C41" s="5">
        <f>'Raw Data (EAF)'!C41/'1 minus TOT (EAF)'!C62</f>
        <v>5.1045451175205754</v>
      </c>
      <c r="D41" s="5">
        <f>'Raw Data (EAF)'!D41/'1 minus TOT (EAF)'!D62</f>
        <v>13.01795969368133</v>
      </c>
      <c r="E41" s="5">
        <f>'Raw Data (EAF)'!E41/'1 minus TOT (EAF)'!E62</f>
        <v>19.015488589056208</v>
      </c>
      <c r="F41" s="5">
        <f>'Raw Data (EAF)'!F41/'1 minus TOT (EAF)'!F62</f>
        <v>15.009430889163689</v>
      </c>
      <c r="G41" s="5">
        <f>'Raw Data (EAF)'!G41/'1 minus TOT (EAF)'!G62</f>
        <v>26.014623563448247</v>
      </c>
      <c r="H41" s="5">
        <f>'Raw Data (EAF)'!H41/('1 minus TOT (EAF)'!C62+'1 minus TOT (EAF)'!D62+'1 minus TOT (EAF)'!E62+'1 minus TOT (EAF)'!F62+'1 minus TOT (EAF)'!G62)</f>
        <v>15.67481710433878</v>
      </c>
      <c r="I41" s="5">
        <f>'Raw Data (EAF)'!I41/'1 minus TOT (EAF)'!I62</f>
        <v>39.014660188071481</v>
      </c>
      <c r="J41" s="5">
        <f>'Raw Data (EAF)'!J41/'1 minus TOT (EAF)'!J62</f>
        <v>9.0027120794088731</v>
      </c>
      <c r="K41" s="5">
        <f>'Raw Data (EAF)'!K41/'1 minus TOT (EAF)'!K62</f>
        <v>2.0009661799179779</v>
      </c>
      <c r="L41" s="5">
        <f>'Raw Data (EAF)'!L41/'1 minus TOT (EAF)'!L62</f>
        <v>4.0023227122941245</v>
      </c>
      <c r="M41" s="5">
        <f>'Raw Data (EAF)'!M41/'1 minus TOT (EAF)'!M62</f>
        <v>6.004276617756342</v>
      </c>
      <c r="N41" s="5">
        <f>'Raw Data (EAF)'!N41/'1 minus TOT (EAF)'!N62</f>
        <v>18.018309430717039</v>
      </c>
      <c r="O41" s="5">
        <f>'Raw Data (EAF)'!O41/'1 minus TOT (EAF)'!O62</f>
        <v>25.036625678628742</v>
      </c>
      <c r="P41" s="5">
        <f>'Raw Data (EAF)'!P41/'1 minus TOT (EAF)'!P62</f>
        <v>34.077190871825898</v>
      </c>
      <c r="Q41" s="5">
        <f>'Raw Data (EAF)'!Q41/'1 minus TOT (EAF)'!Q62</f>
        <v>65.237125597103201</v>
      </c>
      <c r="R41" s="5">
        <f>'Raw Data (EAF)'!R41/'1 minus TOT (EAF)'!R62</f>
        <v>110.59618740938873</v>
      </c>
      <c r="S41" s="5">
        <f>'Raw Data (EAF)'!S41/'1 minus TOT (EAF)'!S62</f>
        <v>168.32606852976963</v>
      </c>
      <c r="T41" s="5">
        <f>'Raw Data (EAF)'!T41/'1 minus TOT (EAF)'!T62</f>
        <v>210.68963940790132</v>
      </c>
      <c r="U41" s="5">
        <f>'Raw Data (EAF)'!U41/'1 minus TOT (EAF)'!U62</f>
        <v>270.8406946535419</v>
      </c>
      <c r="V41" s="5">
        <f>'Raw Data (EAF)'!V41/'1 minus TOT (EAF)'!V62</f>
        <v>262.18463088157188</v>
      </c>
      <c r="W41" s="5">
        <f>'Raw Data (EAF)'!W41/'1 minus TOT (EAF)'!W62</f>
        <v>215.72846628355151</v>
      </c>
      <c r="X41" s="5">
        <f>'Raw Data (EAF)'!X41/'1 minus TOT (EAF)'!X62</f>
        <v>129.4323852432976</v>
      </c>
      <c r="Y41" s="5">
        <f>'Raw Data (EAF)'!Y41/'1 minus TOT (EAF)'!Y62</f>
        <v>67.494881269286282</v>
      </c>
      <c r="Z41" s="5">
        <f>'Raw Data (EAF)'!Z41/'1 minus TOT (EAF)'!Z62</f>
        <v>12.267770987455773</v>
      </c>
      <c r="AA41" s="5">
        <f>'Raw Data (EAF)'!AA41/'1 minus TOT (EAF)'!AA62</f>
        <v>1.5253677338157792</v>
      </c>
      <c r="AB41" s="5">
        <f>'Raw Data (EAF)'!AB41/'1 minus TOT (EAF)'!AB62</f>
        <v>0</v>
      </c>
      <c r="AC41" s="5"/>
      <c r="AD41" s="6" t="s">
        <v>29</v>
      </c>
    </row>
    <row r="42" spans="1:30" s="6" customFormat="1">
      <c r="A42" s="4">
        <v>1960</v>
      </c>
      <c r="B42" s="5">
        <f t="shared" si="0"/>
        <v>1672.7568444341159</v>
      </c>
      <c r="C42" s="5">
        <f>'Raw Data (EAF)'!C42/'1 minus TOT (EAF)'!C63</f>
        <v>11.223148562940608</v>
      </c>
      <c r="D42" s="5">
        <f>'Raw Data (EAF)'!D42/'1 minus TOT (EAF)'!D63</f>
        <v>10.013895773202931</v>
      </c>
      <c r="E42" s="5">
        <f>'Raw Data (EAF)'!E42/'1 minus TOT (EAF)'!E63</f>
        <v>12.00995296911648</v>
      </c>
      <c r="F42" s="5">
        <f>'Raw Data (EAF)'!F42/'1 minus TOT (EAF)'!F63</f>
        <v>15.009680574708723</v>
      </c>
      <c r="G42" s="5">
        <f>'Raw Data (EAF)'!G42/'1 minus TOT (EAF)'!G63</f>
        <v>24.012676378606677</v>
      </c>
      <c r="H42" s="5">
        <f>'Raw Data (EAF)'!H42/('1 minus TOT (EAF)'!C63+'1 minus TOT (EAF)'!D63+'1 minus TOT (EAF)'!E63+'1 minus TOT (EAF)'!F63+'1 minus TOT (EAF)'!G63)</f>
        <v>14.467337118227412</v>
      </c>
      <c r="I42" s="5">
        <f>'Raw Data (EAF)'!I42/'1 minus TOT (EAF)'!I63</f>
        <v>35.013202952743264</v>
      </c>
      <c r="J42" s="5">
        <f>'Raw Data (EAF)'!J42/'1 minus TOT (EAF)'!J63</f>
        <v>5.0015100805035244</v>
      </c>
      <c r="K42" s="5">
        <f>'Raw Data (EAF)'!K42/'1 minus TOT (EAF)'!K63</f>
        <v>4.0019450589568759</v>
      </c>
      <c r="L42" s="5">
        <f>'Raw Data (EAF)'!L42/'1 minus TOT (EAF)'!L63</f>
        <v>6.0034996479549383</v>
      </c>
      <c r="M42" s="5">
        <f>'Raw Data (EAF)'!M42/'1 minus TOT (EAF)'!M63</f>
        <v>4.0028035088032121</v>
      </c>
      <c r="N42" s="5">
        <f>'Raw Data (EAF)'!N42/'1 minus TOT (EAF)'!N63</f>
        <v>7.0067609476698394</v>
      </c>
      <c r="O42" s="5">
        <f>'Raw Data (EAF)'!O42/'1 minus TOT (EAF)'!O63</f>
        <v>17.02517248634474</v>
      </c>
      <c r="P42" s="5">
        <f>'Raw Data (EAF)'!P42/'1 minus TOT (EAF)'!P63</f>
        <v>39.091848415353709</v>
      </c>
      <c r="Q42" s="5">
        <f>'Raw Data (EAF)'!Q42/'1 minus TOT (EAF)'!Q63</f>
        <v>70.258994717460496</v>
      </c>
      <c r="R42" s="5">
        <f>'Raw Data (EAF)'!R42/'1 minus TOT (EAF)'!R63</f>
        <v>113.61415881760286</v>
      </c>
      <c r="S42" s="5">
        <f>'Raw Data (EAF)'!S42/'1 minus TOT (EAF)'!S63</f>
        <v>152.19528576673602</v>
      </c>
      <c r="T42" s="5">
        <f>'Raw Data (EAF)'!T42/'1 minus TOT (EAF)'!T63</f>
        <v>207.67188065038908</v>
      </c>
      <c r="U42" s="5">
        <f>'Raw Data (EAF)'!U42/'1 minus TOT (EAF)'!U63</f>
        <v>286.11923626065555</v>
      </c>
      <c r="V42" s="5">
        <f>'Raw Data (EAF)'!V42/'1 minus TOT (EAF)'!V63</f>
        <v>257.10238882801769</v>
      </c>
      <c r="W42" s="5">
        <f>'Raw Data (EAF)'!W42/'1 minus TOT (EAF)'!W63</f>
        <v>232.64429076104389</v>
      </c>
      <c r="X42" s="5">
        <f>'Raw Data (EAF)'!X42/'1 minus TOT (EAF)'!X63</f>
        <v>129.32146859766033</v>
      </c>
      <c r="Y42" s="5">
        <f>'Raw Data (EAF)'!Y42/'1 minus TOT (EAF)'!Y63</f>
        <v>68.097107963955111</v>
      </c>
      <c r="Z42" s="5">
        <f>'Raw Data (EAF)'!Z42/'1 minus TOT (EAF)'!Z63</f>
        <v>22.573674170419288</v>
      </c>
      <c r="AA42" s="5">
        <f>'Raw Data (EAF)'!AA42/'1 minus TOT (EAF)'!AA63</f>
        <v>1.5442776836179857</v>
      </c>
      <c r="AB42" s="5">
        <f>'Raw Data (EAF)'!AB42/'1 minus TOT (EAF)'!AB63</f>
        <v>0</v>
      </c>
      <c r="AC42" s="5">
        <v>3</v>
      </c>
    </row>
    <row r="43" spans="1:30" s="6" customFormat="1">
      <c r="A43" s="4">
        <v>1961</v>
      </c>
      <c r="B43" s="5">
        <f t="shared" si="0"/>
        <v>1799.0349665416993</v>
      </c>
      <c r="C43" s="5">
        <f>'Raw Data (EAF)'!C43/'1 minus TOT (EAF)'!C64</f>
        <v>7.1387999586904884</v>
      </c>
      <c r="D43" s="5">
        <f>'Raw Data (EAF)'!D43/'1 minus TOT (EAF)'!D64</f>
        <v>5.0065374458747156</v>
      </c>
      <c r="E43" s="5">
        <f>'Raw Data (EAF)'!E43/'1 minus TOT (EAF)'!E64</f>
        <v>23.018487410191401</v>
      </c>
      <c r="F43" s="5">
        <f>'Raw Data (EAF)'!F43/'1 minus TOT (EAF)'!F64</f>
        <v>31.018517396693543</v>
      </c>
      <c r="G43" s="5">
        <f>'Raw Data (EAF)'!G43/'1 minus TOT (EAF)'!G64</f>
        <v>26.013559942682292</v>
      </c>
      <c r="H43" s="5">
        <f>'Raw Data (EAF)'!H43/('1 minus TOT (EAF)'!C64+'1 minus TOT (EAF)'!D64+'1 minus TOT (EAF)'!E64+'1 minus TOT (EAF)'!F64+'1 minus TOT (EAF)'!G64)</f>
        <v>18.483806383668629</v>
      </c>
      <c r="I43" s="5">
        <f>'Raw Data (EAF)'!I43/'1 minus TOT (EAF)'!I64</f>
        <v>46.016622140897958</v>
      </c>
      <c r="J43" s="5">
        <f>'Raw Data (EAF)'!J43/'1 minus TOT (EAF)'!J64</f>
        <v>11.003226935327838</v>
      </c>
      <c r="K43" s="5">
        <f>'Raw Data (EAF)'!K43/'1 minus TOT (EAF)'!K64</f>
        <v>2.0009319281318954</v>
      </c>
      <c r="L43" s="5">
        <f>'Raw Data (EAF)'!L43/'1 minus TOT (EAF)'!L64</f>
        <v>2.0011347177321865</v>
      </c>
      <c r="M43" s="5">
        <f>'Raw Data (EAF)'!M43/'1 minus TOT (EAF)'!M64</f>
        <v>5.0034436160033797</v>
      </c>
      <c r="N43" s="5">
        <f>'Raw Data (EAF)'!N43/'1 minus TOT (EAF)'!N64</f>
        <v>11.010585734965366</v>
      </c>
      <c r="O43" s="5">
        <f>'Raw Data (EAF)'!O43/'1 minus TOT (EAF)'!O64</f>
        <v>21.030856329379993</v>
      </c>
      <c r="P43" s="5">
        <f>'Raw Data (EAF)'!P43/'1 minus TOT (EAF)'!P64</f>
        <v>48.107954519462893</v>
      </c>
      <c r="Q43" s="5">
        <f>'Raw Data (EAF)'!Q43/'1 minus TOT (EAF)'!Q64</f>
        <v>67.244670798151589</v>
      </c>
      <c r="R43" s="5">
        <f>'Raw Data (EAF)'!R43/'1 minus TOT (EAF)'!R64</f>
        <v>134.72593860438579</v>
      </c>
      <c r="S43" s="5">
        <f>'Raw Data (EAF)'!S43/'1 minus TOT (EAF)'!S64</f>
        <v>156.19160798011566</v>
      </c>
      <c r="T43" s="5">
        <f>'Raw Data (EAF)'!T43/'1 minus TOT (EAF)'!T64</f>
        <v>231.85072472318268</v>
      </c>
      <c r="U43" s="5">
        <f>'Raw Data (EAF)'!U43/'1 minus TOT (EAF)'!U64</f>
        <v>269.57542659018742</v>
      </c>
      <c r="V43" s="5">
        <f>'Raw Data (EAF)'!V43/'1 minus TOT (EAF)'!V64</f>
        <v>278.6040888356377</v>
      </c>
      <c r="W43" s="5">
        <f>'Raw Data (EAF)'!W43/'1 minus TOT (EAF)'!W64</f>
        <v>219.37674263871895</v>
      </c>
      <c r="X43" s="5">
        <f>'Raw Data (EAF)'!X43/'1 minus TOT (EAF)'!X64</f>
        <v>155.48017436749925</v>
      </c>
      <c r="Y43" s="5">
        <f>'Raw Data (EAF)'!Y43/'1 minus TOT (EAF)'!Y64</f>
        <v>88.006240377765224</v>
      </c>
      <c r="Z43" s="5">
        <f>'Raw Data (EAF)'!Z43/'1 minus TOT (EAF)'!Z64</f>
        <v>30.277183384717837</v>
      </c>
      <c r="AA43" s="5">
        <f>'Raw Data (EAF)'!AA43/'1 minus TOT (EAF)'!AA64</f>
        <v>3.0436059357671312</v>
      </c>
      <c r="AB43" s="5">
        <f>'Raw Data (EAF)'!AB43/'1 minus TOT (EAF)'!AB64</f>
        <v>0</v>
      </c>
      <c r="AC43" s="5"/>
      <c r="AD43" s="9"/>
    </row>
    <row r="44" spans="1:30" s="6" customFormat="1">
      <c r="A44" s="4">
        <v>1962</v>
      </c>
      <c r="B44" s="5">
        <f t="shared" ref="B44:B79" si="1">SUM(H44:AB44)</f>
        <v>1836.5442938760843</v>
      </c>
      <c r="C44" s="5">
        <f>'Raw Data (EAF)'!C44/'1 minus TOT (EAF)'!C65</f>
        <v>9.1703481275855729</v>
      </c>
      <c r="D44" s="5">
        <f>'Raw Data (EAF)'!D44/'1 minus TOT (EAF)'!D65</f>
        <v>11.014179534733293</v>
      </c>
      <c r="E44" s="5">
        <f>'Raw Data (EAF)'!E44/'1 minus TOT (EAF)'!E65</f>
        <v>14.0105809917439</v>
      </c>
      <c r="F44" s="5">
        <f>'Raw Data (EAF)'!F44/'1 minus TOT (EAF)'!F65</f>
        <v>11.00626427492969</v>
      </c>
      <c r="G44" s="5">
        <f>'Raw Data (EAF)'!G44/'1 minus TOT (EAF)'!G65</f>
        <v>15.007023833920723</v>
      </c>
      <c r="H44" s="5">
        <f>'Raw Data (EAF)'!H44/('1 minus TOT (EAF)'!C65+'1 minus TOT (EAF)'!D65+'1 minus TOT (EAF)'!E65+'1 minus TOT (EAF)'!F65+'1 minus TOT (EAF)'!G65)</f>
        <v>12.253069925546788</v>
      </c>
      <c r="I44" s="5">
        <f>'Raw Data (EAF)'!I44/'1 minus TOT (EAF)'!I65</f>
        <v>48.01724012366293</v>
      </c>
      <c r="J44" s="5">
        <f>'Raw Data (EAF)'!J44/'1 minus TOT (EAF)'!J65</f>
        <v>7.0019942642724136</v>
      </c>
      <c r="K44" s="5">
        <f>'Raw Data (EAF)'!K44/'1 minus TOT (EAF)'!K65</f>
        <v>2.0009540724147352</v>
      </c>
      <c r="L44" s="5">
        <f>'Raw Data (EAF)'!L44/'1 minus TOT (EAF)'!L65</f>
        <v>2.0011962966776364</v>
      </c>
      <c r="M44" s="5">
        <f>'Raw Data (EAF)'!M44/'1 minus TOT (EAF)'!M65</f>
        <v>3.0021400943426966</v>
      </c>
      <c r="N44" s="5">
        <f>'Raw Data (EAF)'!N44/'1 minus TOT (EAF)'!N65</f>
        <v>15.014477392853445</v>
      </c>
      <c r="O44" s="5">
        <f>'Raw Data (EAF)'!O44/'1 minus TOT (EAF)'!O65</f>
        <v>28.042093579973194</v>
      </c>
      <c r="P44" s="5">
        <f>'Raw Data (EAF)'!P44/'1 minus TOT (EAF)'!P65</f>
        <v>36.082531601437474</v>
      </c>
      <c r="Q44" s="5">
        <f>'Raw Data (EAF)'!Q44/'1 minus TOT (EAF)'!Q65</f>
        <v>66.244069046490864</v>
      </c>
      <c r="R44" s="5">
        <f>'Raw Data (EAF)'!R44/'1 minus TOT (EAF)'!R65</f>
        <v>130.71244655900904</v>
      </c>
      <c r="S44" s="5">
        <f>'Raw Data (EAF)'!S44/'1 minus TOT (EAF)'!S65</f>
        <v>172.35814465171063</v>
      </c>
      <c r="T44" s="5">
        <f>'Raw Data (EAF)'!T44/'1 minus TOT (EAF)'!T65</f>
        <v>223.76559929542441</v>
      </c>
      <c r="U44" s="5">
        <f>'Raw Data (EAF)'!U44/'1 minus TOT (EAF)'!U65</f>
        <v>302.24162152071057</v>
      </c>
      <c r="V44" s="5">
        <f>'Raw Data (EAF)'!V44/'1 minus TOT (EAF)'!V65</f>
        <v>297.28320082029916</v>
      </c>
      <c r="W44" s="5">
        <f>'Raw Data (EAF)'!W44/'1 minus TOT (EAF)'!W65</f>
        <v>218.48497303629316</v>
      </c>
      <c r="X44" s="5">
        <f>'Raw Data (EAF)'!X44/'1 minus TOT (EAF)'!X65</f>
        <v>176.60729211895671</v>
      </c>
      <c r="Y44" s="5">
        <f>'Raw Data (EAF)'!Y44/'1 minus TOT (EAF)'!Y65</f>
        <v>72.357473028328101</v>
      </c>
      <c r="Z44" s="5">
        <f>'Raw Data (EAF)'!Z44/'1 minus TOT (EAF)'!Z65</f>
        <v>16.971826378034827</v>
      </c>
      <c r="AA44" s="5">
        <f>'Raw Data (EAF)'!AA44/'1 minus TOT (EAF)'!AA65</f>
        <v>6.101950069645345</v>
      </c>
      <c r="AB44" s="5">
        <f>'Raw Data (EAF)'!AB44/'1 minus TOT (EAF)'!AB65</f>
        <v>0</v>
      </c>
      <c r="AC44" s="5"/>
    </row>
    <row r="45" spans="1:30" s="6" customFormat="1">
      <c r="A45" s="4">
        <v>1963</v>
      </c>
      <c r="B45" s="5">
        <f t="shared" si="1"/>
        <v>1878.809084989585</v>
      </c>
      <c r="C45" s="5">
        <f>'Raw Data (EAF)'!C45/'1 minus TOT (EAF)'!C66</f>
        <v>4.0752377935498227</v>
      </c>
      <c r="D45" s="5">
        <f>'Raw Data (EAF)'!D45/'1 minus TOT (EAF)'!D66</f>
        <v>9.0107959695394921</v>
      </c>
      <c r="E45" s="5">
        <f>'Raw Data (EAF)'!E45/'1 minus TOT (EAF)'!E66</f>
        <v>8.0058506597653292</v>
      </c>
      <c r="F45" s="5">
        <f>'Raw Data (EAF)'!F45/'1 minus TOT (EAF)'!F66</f>
        <v>11.0065648835456</v>
      </c>
      <c r="G45" s="5">
        <f>'Raw Data (EAF)'!G45/'1 minus TOT (EAF)'!G66</f>
        <v>10.004930394103898</v>
      </c>
      <c r="H45" s="5">
        <f>'Raw Data (EAF)'!H45/('1 minus TOT (EAF)'!C66+'1 minus TOT (EAF)'!D66+'1 minus TOT (EAF)'!E66+'1 minus TOT (EAF)'!F66+'1 minus TOT (EAF)'!G66)</f>
        <v>9.2396943662520581</v>
      </c>
      <c r="I45" s="5">
        <f>'Raw Data (EAF)'!I45/'1 minus TOT (EAF)'!I66</f>
        <v>40.013894169470355</v>
      </c>
      <c r="J45" s="5">
        <f>'Raw Data (EAF)'!J45/'1 minus TOT (EAF)'!J66</f>
        <v>3.0008599510039113</v>
      </c>
      <c r="K45" s="5">
        <f>'Raw Data (EAF)'!K45/'1 minus TOT (EAF)'!K66</f>
        <v>10.004961631245223</v>
      </c>
      <c r="L45" s="5">
        <f>'Raw Data (EAF)'!L45/'1 minus TOT (EAF)'!L66</f>
        <v>5.0030737512758297</v>
      </c>
      <c r="M45" s="5">
        <f>'Raw Data (EAF)'!M45/'1 minus TOT (EAF)'!M66</f>
        <v>10.007075814763503</v>
      </c>
      <c r="N45" s="5">
        <f>'Raw Data (EAF)'!N45/'1 minus TOT (EAF)'!N66</f>
        <v>7.006717987412272</v>
      </c>
      <c r="O45" s="5">
        <f>'Raw Data (EAF)'!O45/'1 minus TOT (EAF)'!O66</f>
        <v>21.031954849177804</v>
      </c>
      <c r="P45" s="5">
        <f>'Raw Data (EAF)'!P45/'1 minus TOT (EAF)'!P66</f>
        <v>41.095612593731353</v>
      </c>
      <c r="Q45" s="5">
        <f>'Raw Data (EAF)'!Q45/'1 minus TOT (EAF)'!Q66</f>
        <v>78.289771877351527</v>
      </c>
      <c r="R45" s="5">
        <f>'Raw Data (EAF)'!R45/'1 minus TOT (EAF)'!R66</f>
        <v>131.72389989804023</v>
      </c>
      <c r="S45" s="5">
        <f>'Raw Data (EAF)'!S45/'1 minus TOT (EAF)'!S66</f>
        <v>164.33307319326747</v>
      </c>
      <c r="T45" s="5">
        <f>'Raw Data (EAF)'!T45/'1 minus TOT (EAF)'!T66</f>
        <v>220.72863869135065</v>
      </c>
      <c r="U45" s="5">
        <f>'Raw Data (EAF)'!U45/'1 minus TOT (EAF)'!U66</f>
        <v>278.72249978638195</v>
      </c>
      <c r="V45" s="5">
        <f>'Raw Data (EAF)'!V45/'1 minus TOT (EAF)'!V66</f>
        <v>337.66685244830717</v>
      </c>
      <c r="W45" s="5">
        <f>'Raw Data (EAF)'!W45/'1 minus TOT (EAF)'!W66</f>
        <v>235.98829427481425</v>
      </c>
      <c r="X45" s="5">
        <f>'Raw Data (EAF)'!X45/'1 minus TOT (EAF)'!X66</f>
        <v>161.99816364225188</v>
      </c>
      <c r="Y45" s="5">
        <f>'Raw Data (EAF)'!Y45/'1 minus TOT (EAF)'!Y66</f>
        <v>86.723024089320603</v>
      </c>
      <c r="Z45" s="5">
        <f>'Raw Data (EAF)'!Z45/'1 minus TOT (EAF)'!Z66</f>
        <v>31.602542482812296</v>
      </c>
      <c r="AA45" s="5">
        <f>'Raw Data (EAF)'!AA45/'1 minus TOT (EAF)'!AA66</f>
        <v>4.6284794913545788</v>
      </c>
      <c r="AB45" s="5">
        <f>'Raw Data (EAF)'!AB45/'1 minus TOT (EAF)'!AB66</f>
        <v>0</v>
      </c>
      <c r="AC45" s="5"/>
    </row>
    <row r="46" spans="1:30" s="6" customFormat="1">
      <c r="A46" s="4">
        <v>1964</v>
      </c>
      <c r="B46" s="5">
        <f t="shared" si="1"/>
        <v>1927.3579991671381</v>
      </c>
      <c r="C46" s="5">
        <f>'Raw Data (EAF)'!C46/'1 minus TOT (EAF)'!C67</f>
        <v>4.0760793352126514</v>
      </c>
      <c r="D46" s="5">
        <f>'Raw Data (EAF)'!D46/'1 minus TOT (EAF)'!D67</f>
        <v>7.0085842967954743</v>
      </c>
      <c r="E46" s="5">
        <f>'Raw Data (EAF)'!E46/'1 minus TOT (EAF)'!E67</f>
        <v>7.0050891470828915</v>
      </c>
      <c r="F46" s="5">
        <f>'Raw Data (EAF)'!F46/'1 minus TOT (EAF)'!F67</f>
        <v>20.011770855769825</v>
      </c>
      <c r="G46" s="5">
        <f>'Raw Data (EAF)'!G46/'1 minus TOT (EAF)'!G67</f>
        <v>12.005814758944089</v>
      </c>
      <c r="H46" s="5">
        <f>'Raw Data (EAF)'!H46/('1 minus TOT (EAF)'!C67+'1 minus TOT (EAF)'!D67+'1 minus TOT (EAF)'!E67+'1 minus TOT (EAF)'!F67+'1 minus TOT (EAF)'!G67)</f>
        <v>10.043566330971762</v>
      </c>
      <c r="I46" s="5">
        <f>'Raw Data (EAF)'!I46/'1 minus TOT (EAF)'!I67</f>
        <v>41.014192582171489</v>
      </c>
      <c r="J46" s="5">
        <f>'Raw Data (EAF)'!J46/'1 minus TOT (EAF)'!J67</f>
        <v>8.0022682711335378</v>
      </c>
      <c r="K46" s="5">
        <f>'Raw Data (EAF)'!K46/'1 minus TOT (EAF)'!K67</f>
        <v>3.0015080213579006</v>
      </c>
      <c r="L46" s="5">
        <f>'Raw Data (EAF)'!L46/'1 minus TOT (EAF)'!L67</f>
        <v>11.006876183835903</v>
      </c>
      <c r="M46" s="5">
        <f>'Raw Data (EAF)'!M46/'1 minus TOT (EAF)'!M67</f>
        <v>8.0055447528909713</v>
      </c>
      <c r="N46" s="5">
        <f>'Raw Data (EAF)'!N46/'1 minus TOT (EAF)'!N67</f>
        <v>5.0050543012730282</v>
      </c>
      <c r="O46" s="5">
        <f>'Raw Data (EAF)'!O46/'1 minus TOT (EAF)'!O67</f>
        <v>27.040800117439002</v>
      </c>
      <c r="P46" s="5">
        <f>'Raw Data (EAF)'!P46/'1 minus TOT (EAF)'!P67</f>
        <v>54.127314617105959</v>
      </c>
      <c r="Q46" s="5">
        <f>'Raw Data (EAF)'!Q46/'1 minus TOT (EAF)'!Q67</f>
        <v>83.304347242112343</v>
      </c>
      <c r="R46" s="5">
        <f>'Raw Data (EAF)'!R46/'1 minus TOT (EAF)'!R67</f>
        <v>133.74701423412225</v>
      </c>
      <c r="S46" s="5">
        <f>'Raw Data (EAF)'!S46/'1 minus TOT (EAF)'!S67</f>
        <v>176.41598636767796</v>
      </c>
      <c r="T46" s="5">
        <f>'Raw Data (EAF)'!T46/'1 minus TOT (EAF)'!T67</f>
        <v>231.8035735456757</v>
      </c>
      <c r="U46" s="5">
        <f>'Raw Data (EAF)'!U46/'1 minus TOT (EAF)'!U67</f>
        <v>265.30730407108763</v>
      </c>
      <c r="V46" s="5">
        <f>'Raw Data (EAF)'!V46/'1 minus TOT (EAF)'!V67</f>
        <v>304.11969072983271</v>
      </c>
      <c r="W46" s="5">
        <f>'Raw Data (EAF)'!W46/'1 minus TOT (EAF)'!W67</f>
        <v>245.50015191797283</v>
      </c>
      <c r="X46" s="5">
        <f>'Raw Data (EAF)'!X46/'1 minus TOT (EAF)'!X67</f>
        <v>197.47894252450928</v>
      </c>
      <c r="Y46" s="5">
        <f>'Raw Data (EAF)'!Y46/'1 minus TOT (EAF)'!Y67</f>
        <v>77.127470203333075</v>
      </c>
      <c r="Z46" s="5">
        <f>'Raw Data (EAF)'!Z46/'1 minus TOT (EAF)'!Z67</f>
        <v>40.721723139166016</v>
      </c>
      <c r="AA46" s="5">
        <f>'Raw Data (EAF)'!AA46/'1 minus TOT (EAF)'!AA67</f>
        <v>4.5846700134688385</v>
      </c>
      <c r="AB46" s="5">
        <f>'Raw Data (EAF)'!AB46/'1 minus TOT (EAF)'!AB67</f>
        <v>0</v>
      </c>
      <c r="AC46" s="5">
        <v>2</v>
      </c>
    </row>
    <row r="47" spans="1:30" s="6" customFormat="1">
      <c r="A47" s="4">
        <v>1965</v>
      </c>
      <c r="B47" s="5">
        <f t="shared" si="1"/>
        <v>2017.4216739026381</v>
      </c>
      <c r="C47" s="5">
        <f>'Raw Data (EAF)'!C47/'1 minus TOT (EAF)'!C68</f>
        <v>4.0733729355702071</v>
      </c>
      <c r="D47" s="5">
        <f>'Raw Data (EAF)'!D47/'1 minus TOT (EAF)'!D68</f>
        <v>4.0043920466291318</v>
      </c>
      <c r="E47" s="5">
        <f>'Raw Data (EAF)'!E47/'1 minus TOT (EAF)'!E68</f>
        <v>12.00903641229961</v>
      </c>
      <c r="F47" s="5">
        <f>'Raw Data (EAF)'!F47/'1 minus TOT (EAF)'!F68</f>
        <v>14.008149584169535</v>
      </c>
      <c r="G47" s="5">
        <f>'Raw Data (EAF)'!G47/'1 minus TOT (EAF)'!G68</f>
        <v>16.008150173686836</v>
      </c>
      <c r="H47" s="5">
        <f>'Raw Data (EAF)'!H47/('1 minus TOT (EAF)'!C68+'1 minus TOT (EAF)'!D68+'1 minus TOT (EAF)'!E68+'1 minus TOT (EAF)'!F68+'1 minus TOT (EAF)'!G68)</f>
        <v>10.042082343433874</v>
      </c>
      <c r="I47" s="5">
        <f>'Raw Data (EAF)'!I47/'1 minus TOT (EAF)'!I68</f>
        <v>45.014983500101664</v>
      </c>
      <c r="J47" s="5">
        <f>'Raw Data (EAF)'!J47/'1 minus TOT (EAF)'!J68</f>
        <v>6.0016659305535107</v>
      </c>
      <c r="K47" s="5">
        <f>'Raw Data (EAF)'!K47/'1 minus TOT (EAF)'!K68</f>
        <v>8.0039521344342361</v>
      </c>
      <c r="L47" s="5">
        <f>'Raw Data (EAF)'!L47/'1 minus TOT (EAF)'!L68</f>
        <v>7.0043473399774179</v>
      </c>
      <c r="M47" s="5">
        <f>'Raw Data (EAF)'!M47/'1 minus TOT (EAF)'!M68</f>
        <v>3.0020764099210284</v>
      </c>
      <c r="N47" s="5">
        <f>'Raw Data (EAF)'!N47/'1 minus TOT (EAF)'!N68</f>
        <v>12.011986346367143</v>
      </c>
      <c r="O47" s="5">
        <f>'Raw Data (EAF)'!O47/'1 minus TOT (EAF)'!O68</f>
        <v>29.043511308061426</v>
      </c>
      <c r="P47" s="5">
        <f>'Raw Data (EAF)'!P47/'1 minus TOT (EAF)'!P68</f>
        <v>56.132377623188702</v>
      </c>
      <c r="Q47" s="5">
        <f>'Raw Data (EAF)'!Q47/'1 minus TOT (EAF)'!Q68</f>
        <v>74.276044483641328</v>
      </c>
      <c r="R47" s="5">
        <f>'Raw Data (EAF)'!R47/'1 minus TOT (EAF)'!R68</f>
        <v>149.83828439326234</v>
      </c>
      <c r="S47" s="5">
        <f>'Raw Data (EAF)'!S47/'1 minus TOT (EAF)'!S68</f>
        <v>175.40038819334384</v>
      </c>
      <c r="T47" s="5">
        <f>'Raw Data (EAF)'!T47/'1 minus TOT (EAF)'!T68</f>
        <v>231.81851578480979</v>
      </c>
      <c r="U47" s="5">
        <f>'Raw Data (EAF)'!U47/'1 minus TOT (EAF)'!U68</f>
        <v>311.15534421134555</v>
      </c>
      <c r="V47" s="5">
        <f>'Raw Data (EAF)'!V47/'1 minus TOT (EAF)'!V68</f>
        <v>310.09603571031658</v>
      </c>
      <c r="W47" s="5">
        <f>'Raw Data (EAF)'!W47/'1 minus TOT (EAF)'!W68</f>
        <v>265.53102904945717</v>
      </c>
      <c r="X47" s="5">
        <f>'Raw Data (EAF)'!X47/'1 minus TOT (EAF)'!X68</f>
        <v>189.45129156974775</v>
      </c>
      <c r="Y47" s="5">
        <f>'Raw Data (EAF)'!Y47/'1 minus TOT (EAF)'!Y68</f>
        <v>104.33920476496476</v>
      </c>
      <c r="Z47" s="5">
        <f>'Raw Data (EAF)'!Z47/'1 minus TOT (EAF)'!Z68</f>
        <v>26.205102196779169</v>
      </c>
      <c r="AA47" s="5">
        <f>'Raw Data (EAF)'!AA47/'1 minus TOT (EAF)'!AA68</f>
        <v>3.0534506089309876</v>
      </c>
      <c r="AB47" s="5">
        <f>'Raw Data (EAF)'!AB47/'1 minus TOT (EAF)'!AB68</f>
        <v>0</v>
      </c>
      <c r="AC47" s="5">
        <v>1</v>
      </c>
    </row>
    <row r="48" spans="1:30" s="6" customFormat="1">
      <c r="A48" s="4">
        <v>1966</v>
      </c>
      <c r="B48" s="5">
        <f t="shared" si="1"/>
        <v>2038.0904534556696</v>
      </c>
      <c r="C48" s="5">
        <f>'Raw Data (EAF)'!C48/'1 minus TOT (EAF)'!C69</f>
        <v>11.197129212587406</v>
      </c>
      <c r="D48" s="5">
        <f>'Raw Data (EAF)'!D48/'1 minus TOT (EAF)'!D69</f>
        <v>8.0090095115207021</v>
      </c>
      <c r="E48" s="5">
        <f>'Raw Data (EAF)'!E48/'1 minus TOT (EAF)'!E69</f>
        <v>9.0064324605809087</v>
      </c>
      <c r="F48" s="5">
        <f>'Raw Data (EAF)'!F48/'1 minus TOT (EAF)'!F69</f>
        <v>16.009436249408473</v>
      </c>
      <c r="G48" s="5">
        <f>'Raw Data (EAF)'!G48/'1 minus TOT (EAF)'!G69</f>
        <v>12.006225737439191</v>
      </c>
      <c r="H48" s="5">
        <f>'Raw Data (EAF)'!H48/('1 minus TOT (EAF)'!C69+'1 minus TOT (EAF)'!D69+'1 minus TOT (EAF)'!E69+'1 minus TOT (EAF)'!F69+'1 minus TOT (EAF)'!G69)</f>
        <v>11.246227449248622</v>
      </c>
      <c r="I48" s="5">
        <f>'Raw Data (EAF)'!I48/'1 minus TOT (EAF)'!I69</f>
        <v>36.012280062106171</v>
      </c>
      <c r="J48" s="5">
        <f>'Raw Data (EAF)'!J48/'1 minus TOT (EAF)'!J69</f>
        <v>6.0017019226793167</v>
      </c>
      <c r="K48" s="5">
        <f>'Raw Data (EAF)'!K48/'1 minus TOT (EAF)'!K69</f>
        <v>7.0038296796263202</v>
      </c>
      <c r="L48" s="5">
        <f>'Raw Data (EAF)'!L48/'1 minus TOT (EAF)'!L69</f>
        <v>2.0012298045149222</v>
      </c>
      <c r="M48" s="5">
        <f>'Raw Data (EAF)'!M48/'1 minus TOT (EAF)'!M69</f>
        <v>8.0057293926245716</v>
      </c>
      <c r="N48" s="5">
        <f>'Raw Data (EAF)'!N48/'1 minus TOT (EAF)'!N69</f>
        <v>9.0089284087684813</v>
      </c>
      <c r="O48" s="5">
        <f>'Raw Data (EAF)'!O48/'1 minus TOT (EAF)'!O69</f>
        <v>26.037830317758566</v>
      </c>
      <c r="P48" s="5">
        <f>'Raw Data (EAF)'!P48/'1 minus TOT (EAF)'!P69</f>
        <v>49.116384346627044</v>
      </c>
      <c r="Q48" s="5">
        <f>'Raw Data (EAF)'!Q48/'1 minus TOT (EAF)'!Q69</f>
        <v>87.321396607720885</v>
      </c>
      <c r="R48" s="5">
        <f>'Raw Data (EAF)'!R48/'1 minus TOT (EAF)'!R69</f>
        <v>137.77225989807636</v>
      </c>
      <c r="S48" s="5">
        <f>'Raw Data (EAF)'!S48/'1 minus TOT (EAF)'!S69</f>
        <v>194.56628803005046</v>
      </c>
      <c r="T48" s="5">
        <f>'Raw Data (EAF)'!T48/'1 minus TOT (EAF)'!T69</f>
        <v>226.74210264300996</v>
      </c>
      <c r="U48" s="5">
        <f>'Raw Data (EAF)'!U48/'1 minus TOT (EAF)'!U69</f>
        <v>303.98150606913777</v>
      </c>
      <c r="V48" s="5">
        <f>'Raw Data (EAF)'!V48/'1 minus TOT (EAF)'!V69</f>
        <v>321.5416998786194</v>
      </c>
      <c r="W48" s="5">
        <f>'Raw Data (EAF)'!W48/'1 minus TOT (EAF)'!W69</f>
        <v>273.96634354673768</v>
      </c>
      <c r="X48" s="5">
        <f>'Raw Data (EAF)'!X48/'1 minus TOT (EAF)'!X69</f>
        <v>220.14712462061476</v>
      </c>
      <c r="Y48" s="5">
        <f>'Raw Data (EAF)'!Y48/'1 minus TOT (EAF)'!Y69</f>
        <v>86.378539310334304</v>
      </c>
      <c r="Z48" s="5">
        <f>'Raw Data (EAF)'!Z48/'1 minus TOT (EAF)'!Z69</f>
        <v>23.611357184908471</v>
      </c>
      <c r="AA48" s="5">
        <f>'Raw Data (EAF)'!AA48/'1 minus TOT (EAF)'!AA69</f>
        <v>7.6276942825052148</v>
      </c>
      <c r="AB48" s="5">
        <f>'Raw Data (EAF)'!AB48/'1 minus TOT (EAF)'!AB69</f>
        <v>0</v>
      </c>
      <c r="AC48" s="5"/>
    </row>
    <row r="49" spans="1:29" s="6" customFormat="1">
      <c r="A49" s="4">
        <v>1967</v>
      </c>
      <c r="B49" s="5">
        <f t="shared" si="1"/>
        <v>2092.429460013097</v>
      </c>
      <c r="C49" s="5">
        <f>'Raw Data (EAF)'!C49/'1 minus TOT (EAF)'!C70</f>
        <v>6.1026443364605516</v>
      </c>
      <c r="D49" s="5">
        <f>'Raw Data (EAF)'!D49/'1 minus TOT (EAF)'!D70</f>
        <v>9.008906506267504</v>
      </c>
      <c r="E49" s="5">
        <f>'Raw Data (EAF)'!E49/'1 minus TOT (EAF)'!E70</f>
        <v>4.0028072789504012</v>
      </c>
      <c r="F49" s="5">
        <f>'Raw Data (EAF)'!F49/'1 minus TOT (EAF)'!F70</f>
        <v>10.005322381779655</v>
      </c>
      <c r="G49" s="5">
        <f>'Raw Data (EAF)'!G49/'1 minus TOT (EAF)'!G70</f>
        <v>18.008630841457148</v>
      </c>
      <c r="H49" s="5">
        <f>'Raw Data (EAF)'!H49/('1 minus TOT (EAF)'!C70+'1 minus TOT (EAF)'!D70+'1 minus TOT (EAF)'!E70+'1 minus TOT (EAF)'!F70+'1 minus TOT (EAF)'!G70)</f>
        <v>9.4368429950395996</v>
      </c>
      <c r="I49" s="5">
        <f>'Raw Data (EAF)'!I49/'1 minus TOT (EAF)'!I70</f>
        <v>45.014845845214786</v>
      </c>
      <c r="J49" s="5">
        <f>'Raw Data (EAF)'!J49/'1 minus TOT (EAF)'!J70</f>
        <v>9.0025023938832085</v>
      </c>
      <c r="K49" s="5">
        <f>'Raw Data (EAF)'!K49/'1 minus TOT (EAF)'!K70</f>
        <v>3.0016081887996684</v>
      </c>
      <c r="L49" s="5">
        <f>'Raw Data (EAF)'!L49/'1 minus TOT (EAF)'!L70</f>
        <v>8.0049999256711217</v>
      </c>
      <c r="M49" s="5">
        <f>'Raw Data (EAF)'!M49/'1 minus TOT (EAF)'!M70</f>
        <v>8.005485459464186</v>
      </c>
      <c r="N49" s="5">
        <f>'Raw Data (EAF)'!N49/'1 minus TOT (EAF)'!N70</f>
        <v>9.0083929106651919</v>
      </c>
      <c r="O49" s="5">
        <f>'Raw Data (EAF)'!O49/'1 minus TOT (EAF)'!O70</f>
        <v>18.026645963540545</v>
      </c>
      <c r="P49" s="5">
        <f>'Raw Data (EAF)'!P49/'1 minus TOT (EAF)'!P70</f>
        <v>50.117791785205377</v>
      </c>
      <c r="Q49" s="5">
        <f>'Raw Data (EAF)'!Q49/'1 minus TOT (EAF)'!Q70</f>
        <v>74.271670236900505</v>
      </c>
      <c r="R49" s="5">
        <f>'Raw Data (EAF)'!R49/'1 minus TOT (EAF)'!R70</f>
        <v>108.60019163998506</v>
      </c>
      <c r="S49" s="5">
        <f>'Raw Data (EAF)'!S49/'1 minus TOT (EAF)'!S70</f>
        <v>206.65382030248259</v>
      </c>
      <c r="T49" s="5">
        <f>'Raw Data (EAF)'!T49/'1 minus TOT (EAF)'!T70</f>
        <v>217.60044598809324</v>
      </c>
      <c r="U49" s="5">
        <f>'Raw Data (EAF)'!U49/'1 minus TOT (EAF)'!U70</f>
        <v>282.47703164117053</v>
      </c>
      <c r="V49" s="5">
        <f>'Raw Data (EAF)'!V49/'1 minus TOT (EAF)'!V70</f>
        <v>373.8663549192064</v>
      </c>
      <c r="W49" s="5">
        <f>'Raw Data (EAF)'!W49/'1 minus TOT (EAF)'!W70</f>
        <v>301.91663663878614</v>
      </c>
      <c r="X49" s="5">
        <f>'Raw Data (EAF)'!X49/'1 minus TOT (EAF)'!X70</f>
        <v>221.62794749932948</v>
      </c>
      <c r="Y49" s="5">
        <f>'Raw Data (EAF)'!Y49/'1 minus TOT (EAF)'!Y70</f>
        <v>105.76716031143262</v>
      </c>
      <c r="Z49" s="5">
        <f>'Raw Data (EAF)'!Z49/'1 minus TOT (EAF)'!Z70</f>
        <v>33.776212726890343</v>
      </c>
      <c r="AA49" s="5">
        <f>'Raw Data (EAF)'!AA49/'1 minus TOT (EAF)'!AA70</f>
        <v>4.5038336517704272</v>
      </c>
      <c r="AB49" s="5">
        <f>'Raw Data (EAF)'!AB49/'1 minus TOT (EAF)'!AB70</f>
        <v>1.7490389895661724</v>
      </c>
      <c r="AC49" s="5"/>
    </row>
    <row r="50" spans="1:29" s="6" customFormat="1">
      <c r="A50" s="4">
        <v>1968</v>
      </c>
      <c r="B50" s="5">
        <f t="shared" si="1"/>
        <v>2226.738211362685</v>
      </c>
      <c r="C50" s="5">
        <f>'Raw Data (EAF)'!C50/'1 minus TOT (EAF)'!C71</f>
        <v>4.0679965923924648</v>
      </c>
      <c r="D50" s="5">
        <f>'Raw Data (EAF)'!D50/'1 minus TOT (EAF)'!D71</f>
        <v>6.0062644613826706</v>
      </c>
      <c r="E50" s="5">
        <f>'Raw Data (EAF)'!E50/'1 minus TOT (EAF)'!E71</f>
        <v>1.0006797075828833</v>
      </c>
      <c r="F50" s="5">
        <f>'Raw Data (EAF)'!F50/'1 minus TOT (EAF)'!F71</f>
        <v>11.006062447415239</v>
      </c>
      <c r="G50" s="5">
        <f>'Raw Data (EAF)'!G50/'1 minus TOT (EAF)'!G71</f>
        <v>12.005744397121756</v>
      </c>
      <c r="H50" s="5">
        <f>'Raw Data (EAF)'!H50/('1 minus TOT (EAF)'!C71+'1 minus TOT (EAF)'!D71+'1 minus TOT (EAF)'!E71+'1 minus TOT (EAF)'!F71+'1 minus TOT (EAF)'!G71)</f>
        <v>6.8265779703071621</v>
      </c>
      <c r="I50" s="5">
        <f>'Raw Data (EAF)'!I50/'1 minus TOT (EAF)'!I71</f>
        <v>41.01377622509586</v>
      </c>
      <c r="J50" s="5">
        <f>'Raw Data (EAF)'!J50/'1 minus TOT (EAF)'!J71</f>
        <v>7.0019727467674686</v>
      </c>
      <c r="K50" s="5">
        <f>'Raw Data (EAF)'!K50/'1 minus TOT (EAF)'!K71</f>
        <v>4.0022464668718891</v>
      </c>
      <c r="L50" s="5">
        <f>'Raw Data (EAF)'!L50/'1 minus TOT (EAF)'!L71</f>
        <v>5.0032015575066273</v>
      </c>
      <c r="M50" s="5">
        <f>'Raw Data (EAF)'!M50/'1 minus TOT (EAF)'!M71</f>
        <v>8.0055797901031642</v>
      </c>
      <c r="N50" s="5">
        <f>'Raw Data (EAF)'!N50/'1 minus TOT (EAF)'!N71</f>
        <v>13.01233982014511</v>
      </c>
      <c r="O50" s="5">
        <f>'Raw Data (EAF)'!O50/'1 minus TOT (EAF)'!O71</f>
        <v>18.026990092729346</v>
      </c>
      <c r="P50" s="5">
        <f>'Raw Data (EAF)'!P50/'1 minus TOT (EAF)'!P71</f>
        <v>54.129889971248168</v>
      </c>
      <c r="Q50" s="5">
        <f>'Raw Data (EAF)'!Q50/'1 minus TOT (EAF)'!Q71</f>
        <v>81.30512967294996</v>
      </c>
      <c r="R50" s="5">
        <f>'Raw Data (EAF)'!R50/'1 minus TOT (EAF)'!R71</f>
        <v>141.80678936180797</v>
      </c>
      <c r="S50" s="5">
        <f>'Raw Data (EAF)'!S50/'1 minus TOT (EAF)'!S71</f>
        <v>217.79304258000508</v>
      </c>
      <c r="T50" s="5">
        <f>'Raw Data (EAF)'!T50/'1 minus TOT (EAF)'!T71</f>
        <v>249.06689345707576</v>
      </c>
      <c r="U50" s="5">
        <f>'Raw Data (EAF)'!U50/'1 minus TOT (EAF)'!U71</f>
        <v>299.87943918792143</v>
      </c>
      <c r="V50" s="5">
        <f>'Raw Data (EAF)'!V50/'1 minus TOT (EAF)'!V71</f>
        <v>387.50688878758757</v>
      </c>
      <c r="W50" s="5">
        <f>'Raw Data (EAF)'!W50/'1 minus TOT (EAF)'!W71</f>
        <v>320.07004935143374</v>
      </c>
      <c r="X50" s="5">
        <f>'Raw Data (EAF)'!X50/'1 minus TOT (EAF)'!X71</f>
        <v>206.6708000595294</v>
      </c>
      <c r="Y50" s="5">
        <f>'Raw Data (EAF)'!Y50/'1 minus TOT (EAF)'!Y71</f>
        <v>118.95976969798978</v>
      </c>
      <c r="Z50" s="5">
        <f>'Raw Data (EAF)'!Z50/'1 minus TOT (EAF)'!Z71</f>
        <v>31.423336000516422</v>
      </c>
      <c r="AA50" s="5">
        <f>'Raw Data (EAF)'!AA50/'1 minus TOT (EAF)'!AA71</f>
        <v>15.233498565092617</v>
      </c>
      <c r="AB50" s="5">
        <f>'Raw Data (EAF)'!AB50/'1 minus TOT (EAF)'!AB71</f>
        <v>0</v>
      </c>
      <c r="AC50" s="5"/>
    </row>
    <row r="51" spans="1:29" s="6" customFormat="1">
      <c r="A51" s="4">
        <v>1969</v>
      </c>
      <c r="B51" s="5">
        <f t="shared" si="1"/>
        <v>2252.7574439576474</v>
      </c>
      <c r="C51" s="5">
        <f>'Raw Data (EAF)'!C51/'1 minus TOT (EAF)'!C72</f>
        <v>7.1154883002048814</v>
      </c>
      <c r="D51" s="5">
        <f>'Raw Data (EAF)'!D51/'1 minus TOT (EAF)'!D72</f>
        <v>6.0061300509961182</v>
      </c>
      <c r="E51" s="5">
        <f>'Raw Data (EAF)'!E51/'1 minus TOT (EAF)'!E72</f>
        <v>4.002631664259364</v>
      </c>
      <c r="F51" s="5">
        <f>'Raw Data (EAF)'!F51/'1 minus TOT (EAF)'!F72</f>
        <v>9.0050555819170093</v>
      </c>
      <c r="G51" s="5">
        <f>'Raw Data (EAF)'!G51/'1 minus TOT (EAF)'!G72</f>
        <v>10.005392226720025</v>
      </c>
      <c r="H51" s="5">
        <f>'Raw Data (EAF)'!H51/('1 minus TOT (EAF)'!C72+'1 minus TOT (EAF)'!D72+'1 minus TOT (EAF)'!E72+'1 minus TOT (EAF)'!F72+'1 minus TOT (EAF)'!G72)</f>
        <v>7.227477446247784</v>
      </c>
      <c r="I51" s="5">
        <f>'Raw Data (EAF)'!I51/'1 minus TOT (EAF)'!I72</f>
        <v>32.010510046662134</v>
      </c>
      <c r="J51" s="5">
        <f>'Raw Data (EAF)'!J51/'1 minus TOT (EAF)'!J72</f>
        <v>2.0005820242111212</v>
      </c>
      <c r="K51" s="5">
        <f>'Raw Data (EAF)'!K51/'1 minus TOT (EAF)'!K72</f>
        <v>4.002296513336665</v>
      </c>
      <c r="L51" s="5">
        <f>'Raw Data (EAF)'!L51/'1 minus TOT (EAF)'!L72</f>
        <v>3.0019609519416814</v>
      </c>
      <c r="M51" s="5">
        <f>'Raw Data (EAF)'!M51/'1 minus TOT (EAF)'!M72</f>
        <v>10.006951442600746</v>
      </c>
      <c r="N51" s="5">
        <f>'Raw Data (EAF)'!N51/'1 minus TOT (EAF)'!N72</f>
        <v>12.011710649371771</v>
      </c>
      <c r="O51" s="5">
        <f>'Raw Data (EAF)'!O51/'1 minus TOT (EAF)'!O72</f>
        <v>20.03003979550699</v>
      </c>
      <c r="P51" s="5">
        <f>'Raw Data (EAF)'!P51/'1 minus TOT (EAF)'!P72</f>
        <v>46.111054752346547</v>
      </c>
      <c r="Q51" s="5">
        <f>'Raw Data (EAF)'!Q51/'1 minus TOT (EAF)'!Q72</f>
        <v>85.312239901411047</v>
      </c>
      <c r="R51" s="5">
        <f>'Raw Data (EAF)'!R51/'1 minus TOT (EAF)'!R72</f>
        <v>137.76191938066245</v>
      </c>
      <c r="S51" s="5">
        <f>'Raw Data (EAF)'!S51/'1 minus TOT (EAF)'!S72</f>
        <v>195.57985267382017</v>
      </c>
      <c r="T51" s="5">
        <f>'Raw Data (EAF)'!T51/'1 minus TOT (EAF)'!T72</f>
        <v>288.43390926401531</v>
      </c>
      <c r="U51" s="5">
        <f>'Raw Data (EAF)'!U51/'1 minus TOT (EAF)'!U72</f>
        <v>342.61508803465432</v>
      </c>
      <c r="V51" s="5">
        <f>'Raw Data (EAF)'!V51/'1 minus TOT (EAF)'!V72</f>
        <v>352.12213927982754</v>
      </c>
      <c r="W51" s="5">
        <f>'Raw Data (EAF)'!W51/'1 minus TOT (EAF)'!W72</f>
        <v>329.95489219400235</v>
      </c>
      <c r="X51" s="5">
        <f>'Raw Data (EAF)'!X51/'1 minus TOT (EAF)'!X72</f>
        <v>199.40090893363865</v>
      </c>
      <c r="Y51" s="5">
        <f>'Raw Data (EAF)'!Y51/'1 minus TOT (EAF)'!Y72</f>
        <v>132.33114284226454</v>
      </c>
      <c r="Z51" s="5">
        <f>'Raw Data (EAF)'!Z51/'1 minus TOT (EAF)'!Z72</f>
        <v>46.804071430115037</v>
      </c>
      <c r="AA51" s="5">
        <f>'Raw Data (EAF)'!AA51/'1 minus TOT (EAF)'!AA72</f>
        <v>6.0386964010110269</v>
      </c>
      <c r="AB51" s="5">
        <f>'Raw Data (EAF)'!AB51/'1 minus TOT (EAF)'!AB72</f>
        <v>0</v>
      </c>
      <c r="AC51" s="5"/>
    </row>
    <row r="52" spans="1:29" s="6" customFormat="1">
      <c r="A52" s="4">
        <v>1970</v>
      </c>
      <c r="B52" s="5">
        <f t="shared" si="1"/>
        <v>2319.5982534153277</v>
      </c>
      <c r="C52" s="5">
        <f>'Raw Data (EAF)'!C52/'1 minus TOT (EAF)'!C73</f>
        <v>4.0635395053189738</v>
      </c>
      <c r="D52" s="5">
        <f>'Raw Data (EAF)'!D52/'1 minus TOT (EAF)'!D73</f>
        <v>1.0009895321682687</v>
      </c>
      <c r="E52" s="5">
        <f>'Raw Data (EAF)'!E52/'1 minus TOT (EAF)'!E73</f>
        <v>5.0030561914859391</v>
      </c>
      <c r="F52" s="5">
        <f>'Raw Data (EAF)'!F52/'1 minus TOT (EAF)'!F73</f>
        <v>7.0037062461178623</v>
      </c>
      <c r="G52" s="5">
        <f>'Raw Data (EAF)'!G52/'1 minus TOT (EAF)'!G73</f>
        <v>7.0032513107828791</v>
      </c>
      <c r="H52" s="5">
        <f>'Raw Data (EAF)'!H52/('1 minus TOT (EAF)'!C73+'1 minus TOT (EAF)'!D73+'1 minus TOT (EAF)'!E73+'1 minus TOT (EAF)'!F73+'1 minus TOT (EAF)'!G73)</f>
        <v>4.817564215095663</v>
      </c>
      <c r="I52" s="5">
        <f>'Raw Data (EAF)'!I52/'1 minus TOT (EAF)'!I73</f>
        <v>20.0062736409986</v>
      </c>
      <c r="J52" s="5">
        <f>'Raw Data (EAF)'!J52/'1 minus TOT (EAF)'!J73</f>
        <v>5.0013760846087623</v>
      </c>
      <c r="K52" s="5">
        <f>'Raw Data (EAF)'!K52/'1 minus TOT (EAF)'!K73</f>
        <v>7.0039935641876543</v>
      </c>
      <c r="L52" s="5">
        <f>'Raw Data (EAF)'!L52/'1 minus TOT (EAF)'!L73</f>
        <v>7.0045029193931843</v>
      </c>
      <c r="M52" s="5">
        <f>'Raw Data (EAF)'!M52/'1 minus TOT (EAF)'!M73</f>
        <v>5.0035228713534643</v>
      </c>
      <c r="N52" s="5">
        <f>'Raw Data (EAF)'!N52/'1 minus TOT (EAF)'!N73</f>
        <v>14.013245168678631</v>
      </c>
      <c r="O52" s="5">
        <f>'Raw Data (EAF)'!O52/'1 minus TOT (EAF)'!O73</f>
        <v>20.030006561794803</v>
      </c>
      <c r="P52" s="5">
        <f>'Raw Data (EAF)'!P52/'1 minus TOT (EAF)'!P73</f>
        <v>56.130247079594611</v>
      </c>
      <c r="Q52" s="5">
        <f>'Raw Data (EAF)'!Q52/'1 minus TOT (EAF)'!Q73</f>
        <v>89.331256372554094</v>
      </c>
      <c r="R52" s="5">
        <f>'Raw Data (EAF)'!R52/'1 minus TOT (EAF)'!R73</f>
        <v>151.84751825147589</v>
      </c>
      <c r="S52" s="5">
        <f>'Raw Data (EAF)'!S52/'1 minus TOT (EAF)'!S73</f>
        <v>217.77854535721855</v>
      </c>
      <c r="T52" s="5">
        <f>'Raw Data (EAF)'!T52/'1 minus TOT (EAF)'!T73</f>
        <v>284.36255065131184</v>
      </c>
      <c r="U52" s="5">
        <f>'Raw Data (EAF)'!U52/'1 minus TOT (EAF)'!U73</f>
        <v>319.17550241313944</v>
      </c>
      <c r="V52" s="5">
        <f>'Raw Data (EAF)'!V52/'1 minus TOT (EAF)'!V73</f>
        <v>331.29765412184469</v>
      </c>
      <c r="W52" s="5">
        <f>'Raw Data (EAF)'!W52/'1 minus TOT (EAF)'!W73</f>
        <v>359.9616162469498</v>
      </c>
      <c r="X52" s="5">
        <f>'Raw Data (EAF)'!X52/'1 minus TOT (EAF)'!X73</f>
        <v>263.88076674328642</v>
      </c>
      <c r="Y52" s="5">
        <f>'Raw Data (EAF)'!Y52/'1 minus TOT (EAF)'!Y73</f>
        <v>121.78305552819116</v>
      </c>
      <c r="Z52" s="5">
        <f>'Raw Data (EAF)'!Z52/'1 minus TOT (EAF)'!Z73</f>
        <v>39.706002947876193</v>
      </c>
      <c r="AA52" s="5">
        <f>'Raw Data (EAF)'!AA52/'1 minus TOT (EAF)'!AA73</f>
        <v>1.4630526757743114</v>
      </c>
      <c r="AB52" s="5">
        <f>'Raw Data (EAF)'!AB52/'1 minus TOT (EAF)'!AB73</f>
        <v>0</v>
      </c>
      <c r="AC52" s="5">
        <v>2</v>
      </c>
    </row>
    <row r="53" spans="1:29" s="6" customFormat="1">
      <c r="A53" s="4">
        <v>1971</v>
      </c>
      <c r="B53" s="5">
        <f t="shared" si="1"/>
        <v>2276.8869362039945</v>
      </c>
      <c r="C53" s="5">
        <f>'Raw Data (EAF)'!C53/'1 minus TOT (EAF)'!C74</f>
        <v>2.0286901007614797</v>
      </c>
      <c r="D53" s="5">
        <f>'Raw Data (EAF)'!D53/'1 minus TOT (EAF)'!D74</f>
        <v>6.0059378201141893</v>
      </c>
      <c r="E53" s="5">
        <f>'Raw Data (EAF)'!E53/'1 minus TOT (EAF)'!E74</f>
        <v>2.0013092301162656</v>
      </c>
      <c r="F53" s="5">
        <f>'Raw Data (EAF)'!F53/'1 minus TOT (EAF)'!F74</f>
        <v>3.0015143176040389</v>
      </c>
      <c r="G53" s="5">
        <f>'Raw Data (EAF)'!G53/'1 minus TOT (EAF)'!G74</f>
        <v>6.0027374497306001</v>
      </c>
      <c r="H53" s="5">
        <f>'Raw Data (EAF)'!H53/('1 minus TOT (EAF)'!C74+'1 minus TOT (EAF)'!D74+'1 minus TOT (EAF)'!E74+'1 minus TOT (EAF)'!F74+'1 minus TOT (EAF)'!G74)</f>
        <v>3.8127694044345204</v>
      </c>
      <c r="I53" s="5">
        <f>'Raw Data (EAF)'!I53/'1 minus TOT (EAF)'!I74</f>
        <v>23.007449162663793</v>
      </c>
      <c r="J53" s="5">
        <f>'Raw Data (EAF)'!J53/'1 minus TOT (EAF)'!J74</f>
        <v>7.0019700745729008</v>
      </c>
      <c r="K53" s="5">
        <f>'Raw Data (EAF)'!K53/'1 minus TOT (EAF)'!K74</f>
        <v>2.0011467922065007</v>
      </c>
      <c r="L53" s="5">
        <f>'Raw Data (EAF)'!L53/'1 minus TOT (EAF)'!L74</f>
        <v>8.0049899121623334</v>
      </c>
      <c r="M53" s="5">
        <f>'Raw Data (EAF)'!M53/'1 minus TOT (EAF)'!M74</f>
        <v>7.0049951776205361</v>
      </c>
      <c r="N53" s="5">
        <f>'Raw Data (EAF)'!N53/'1 minus TOT (EAF)'!N74</f>
        <v>10.009290270117253</v>
      </c>
      <c r="O53" s="5">
        <f>'Raw Data (EAF)'!O53/'1 minus TOT (EAF)'!O74</f>
        <v>16.022682091346603</v>
      </c>
      <c r="P53" s="5">
        <f>'Raw Data (EAF)'!P53/'1 minus TOT (EAF)'!P74</f>
        <v>34.079354571198714</v>
      </c>
      <c r="Q53" s="5">
        <f>'Raw Data (EAF)'!Q53/'1 minus TOT (EAF)'!Q74</f>
        <v>101.3666380782885</v>
      </c>
      <c r="R53" s="5">
        <f>'Raw Data (EAF)'!R53/'1 minus TOT (EAF)'!R74</f>
        <v>158.86374523451835</v>
      </c>
      <c r="S53" s="5">
        <f>'Raw Data (EAF)'!S53/'1 minus TOT (EAF)'!S74</f>
        <v>223.80143583247619</v>
      </c>
      <c r="T53" s="5">
        <f>'Raw Data (EAF)'!T53/'1 minus TOT (EAF)'!T74</f>
        <v>262.10447732830545</v>
      </c>
      <c r="U53" s="5">
        <f>'Raw Data (EAF)'!U53/'1 minus TOT (EAF)'!U74</f>
        <v>342.35590364374593</v>
      </c>
      <c r="V53" s="5">
        <f>'Raw Data (EAF)'!V53/'1 minus TOT (EAF)'!V74</f>
        <v>318.61974688274154</v>
      </c>
      <c r="W53" s="5">
        <f>'Raw Data (EAF)'!W53/'1 minus TOT (EAF)'!W74</f>
        <v>351.35210354032921</v>
      </c>
      <c r="X53" s="5">
        <f>'Raw Data (EAF)'!X53/'1 minus TOT (EAF)'!X74</f>
        <v>234.30328296736695</v>
      </c>
      <c r="Y53" s="5">
        <f>'Raw Data (EAF)'!Y53/'1 minus TOT (EAF)'!Y74</f>
        <v>125.37294595173918</v>
      </c>
      <c r="Z53" s="5">
        <f>'Raw Data (EAF)'!Z53/'1 minus TOT (EAF)'!Z74</f>
        <v>37.240773927523591</v>
      </c>
      <c r="AA53" s="5">
        <f>'Raw Data (EAF)'!AA53/'1 minus TOT (EAF)'!AA74</f>
        <v>8.8295468486856041</v>
      </c>
      <c r="AB53" s="5">
        <f>'Raw Data (EAF)'!AB53/'1 minus TOT (EAF)'!AB74</f>
        <v>1.7316885119506555</v>
      </c>
      <c r="AC53" s="5"/>
    </row>
    <row r="54" spans="1:29" s="6" customFormat="1">
      <c r="A54" s="4">
        <v>1972</v>
      </c>
      <c r="B54" s="5">
        <f t="shared" si="1"/>
        <v>2322.2537981458158</v>
      </c>
      <c r="C54" s="5">
        <f>'Raw Data (EAF)'!C54/'1 minus TOT (EAF)'!C75</f>
        <v>6.0813156198298675</v>
      </c>
      <c r="D54" s="5">
        <f>'Raw Data (EAF)'!D54/'1 minus TOT (EAF)'!D75</f>
        <v>2.0018824485257944</v>
      </c>
      <c r="E54" s="5">
        <f>'Raw Data (EAF)'!E54/'1 minus TOT (EAF)'!E75</f>
        <v>4.0025799223164871</v>
      </c>
      <c r="F54" s="5">
        <f>'Raw Data (EAF)'!F54/'1 minus TOT (EAF)'!F75</f>
        <v>6.0030318230977286</v>
      </c>
      <c r="G54" s="5">
        <f>'Raw Data (EAF)'!G54/'1 minus TOT (EAF)'!G75</f>
        <v>6.0024788314026694</v>
      </c>
      <c r="H54" s="5">
        <f>'Raw Data (EAF)'!H54/('1 minus TOT (EAF)'!C75+'1 minus TOT (EAF)'!D75+'1 minus TOT (EAF)'!E75+'1 minus TOT (EAF)'!F75+'1 minus TOT (EAF)'!G75)</f>
        <v>4.8152878714512681</v>
      </c>
      <c r="I54" s="5">
        <f>'Raw Data (EAF)'!I54/'1 minus TOT (EAF)'!I75</f>
        <v>26.008449158352207</v>
      </c>
      <c r="J54" s="5">
        <f>'Raw Data (EAF)'!J54/'1 minus TOT (EAF)'!J75</f>
        <v>4.0011387881353127</v>
      </c>
      <c r="K54" s="5">
        <f>'Raw Data (EAF)'!K54/'1 minus TOT (EAF)'!K75</f>
        <v>10.005799336386866</v>
      </c>
      <c r="L54" s="5">
        <f>'Raw Data (EAF)'!L54/'1 minus TOT (EAF)'!L75</f>
        <v>8.0050596774061162</v>
      </c>
      <c r="M54" s="5">
        <f>'Raw Data (EAF)'!M54/'1 minus TOT (EAF)'!M75</f>
        <v>4.0027252939870248</v>
      </c>
      <c r="N54" s="5">
        <f>'Raw Data (EAF)'!N54/'1 minus TOT (EAF)'!N75</f>
        <v>6.0056009041355187</v>
      </c>
      <c r="O54" s="5">
        <f>'Raw Data (EAF)'!O54/'1 minus TOT (EAF)'!O75</f>
        <v>16.022798205062578</v>
      </c>
      <c r="P54" s="5">
        <f>'Raw Data (EAF)'!P54/'1 minus TOT (EAF)'!P75</f>
        <v>56.128171206378845</v>
      </c>
      <c r="Q54" s="5">
        <f>'Raw Data (EAF)'!Q54/'1 minus TOT (EAF)'!Q75</f>
        <v>100.36312177369523</v>
      </c>
      <c r="R54" s="5">
        <f>'Raw Data (EAF)'!R54/'1 minus TOT (EAF)'!R75</f>
        <v>136.72185760491024</v>
      </c>
      <c r="S54" s="5">
        <f>'Raw Data (EAF)'!S54/'1 minus TOT (EAF)'!S75</f>
        <v>209.68815397498085</v>
      </c>
      <c r="T54" s="5">
        <f>'Raw Data (EAF)'!T54/'1 minus TOT (EAF)'!T75</f>
        <v>287.38431819251798</v>
      </c>
      <c r="U54" s="5">
        <f>'Raw Data (EAF)'!U54/'1 minus TOT (EAF)'!U75</f>
        <v>405.65235494719747</v>
      </c>
      <c r="V54" s="5">
        <f>'Raw Data (EAF)'!V54/'1 minus TOT (EAF)'!V75</f>
        <v>332.13063027590374</v>
      </c>
      <c r="W54" s="5">
        <f>'Raw Data (EAF)'!W54/'1 minus TOT (EAF)'!W75</f>
        <v>294.74371417655698</v>
      </c>
      <c r="X54" s="5">
        <f>'Raw Data (EAF)'!X54/'1 minus TOT (EAF)'!X75</f>
        <v>231.07107419611296</v>
      </c>
      <c r="Y54" s="5">
        <f>'Raw Data (EAF)'!Y54/'1 minus TOT (EAF)'!Y75</f>
        <v>120.75837138045911</v>
      </c>
      <c r="Z54" s="5">
        <f>'Raw Data (EAF)'!Z54/'1 minus TOT (EAF)'!Z75</f>
        <v>56.330445144430357</v>
      </c>
      <c r="AA54" s="5">
        <f>'Raw Data (EAF)'!AA54/'1 minus TOT (EAF)'!AA75</f>
        <v>8.8900883565956175</v>
      </c>
      <c r="AB54" s="5">
        <f>'Raw Data (EAF)'!AB54/'1 minus TOT (EAF)'!AB75</f>
        <v>3.5246376811594207</v>
      </c>
      <c r="AC54" s="5"/>
    </row>
    <row r="55" spans="1:29" s="6" customFormat="1">
      <c r="A55" s="4">
        <v>1973</v>
      </c>
      <c r="B55" s="5">
        <f t="shared" si="1"/>
        <v>2403.2411161325376</v>
      </c>
      <c r="C55" s="5">
        <f>'Raw Data (EAF)'!C55/'1 minus TOT (EAF)'!C76</f>
        <v>1.0134258982185249</v>
      </c>
      <c r="D55" s="5">
        <f>'Raw Data (EAF)'!D55/'1 minus TOT (EAF)'!D76</f>
        <v>2.0017977317562665</v>
      </c>
      <c r="E55" s="5">
        <f>'Raw Data (EAF)'!E55/'1 minus TOT (EAF)'!E76</f>
        <v>5.0032943481045873</v>
      </c>
      <c r="F55" s="5">
        <f>'Raw Data (EAF)'!F55/'1 minus TOT (EAF)'!F76</f>
        <v>6.0028262099192728</v>
      </c>
      <c r="G55" s="5">
        <f>'Raw Data (EAF)'!G55/'1 minus TOT (EAF)'!G76</f>
        <v>4.0016759537162603</v>
      </c>
      <c r="H55" s="5">
        <f>'Raw Data (EAF)'!H55/('1 minus TOT (EAF)'!C76+'1 minus TOT (EAF)'!D76+'1 minus TOT (EAF)'!E76+'1 minus TOT (EAF)'!F76+'1 minus TOT (EAF)'!G76)</f>
        <v>3.6113353693182497</v>
      </c>
      <c r="I55" s="5">
        <f>'Raw Data (EAF)'!I55/'1 minus TOT (EAF)'!I76</f>
        <v>21.006704653515357</v>
      </c>
      <c r="J55" s="5">
        <f>'Raw Data (EAF)'!J55/'1 minus TOT (EAF)'!J76</f>
        <v>8.0022129392841332</v>
      </c>
      <c r="K55" s="5">
        <f>'Raw Data (EAF)'!K55/'1 minus TOT (EAF)'!K76</f>
        <v>3.0017245067649574</v>
      </c>
      <c r="L55" s="5">
        <f>'Raw Data (EAF)'!L55/'1 minus TOT (EAF)'!L76</f>
        <v>6.0036771426154463</v>
      </c>
      <c r="M55" s="5">
        <f>'Raw Data (EAF)'!M55/'1 minus TOT (EAF)'!M76</f>
        <v>9.00609176796989</v>
      </c>
      <c r="N55" s="5">
        <f>'Raw Data (EAF)'!N55/'1 minus TOT (EAF)'!N76</f>
        <v>8.0072095465330531</v>
      </c>
      <c r="O55" s="5">
        <f>'Raw Data (EAF)'!O55/'1 minus TOT (EAF)'!O76</f>
        <v>21.029520845732726</v>
      </c>
      <c r="P55" s="5">
        <f>'Raw Data (EAF)'!P55/'1 minus TOT (EAF)'!P76</f>
        <v>36.080022537341513</v>
      </c>
      <c r="Q55" s="5">
        <f>'Raw Data (EAF)'!Q55/'1 minus TOT (EAF)'!Q76</f>
        <v>101.35818987193962</v>
      </c>
      <c r="R55" s="5">
        <f>'Raw Data (EAF)'!R55/'1 minus TOT (EAF)'!R76</f>
        <v>134.70916159269657</v>
      </c>
      <c r="S55" s="5">
        <f>'Raw Data (EAF)'!S55/'1 minus TOT (EAF)'!S76</f>
        <v>197.58624184152612</v>
      </c>
      <c r="T55" s="5">
        <f>'Raw Data (EAF)'!T55/'1 minus TOT (EAF)'!T76</f>
        <v>312.66331880591702</v>
      </c>
      <c r="U55" s="5">
        <f>'Raw Data (EAF)'!U55/'1 minus TOT (EAF)'!U76</f>
        <v>351.39677311659284</v>
      </c>
      <c r="V55" s="5">
        <f>'Raw Data (EAF)'!V55/'1 minus TOT (EAF)'!V76</f>
        <v>337.91207824573087</v>
      </c>
      <c r="W55" s="5">
        <f>'Raw Data (EAF)'!W55/'1 minus TOT (EAF)'!W76</f>
        <v>368.18578959303272</v>
      </c>
      <c r="X55" s="5">
        <f>'Raw Data (EAF)'!X55/'1 minus TOT (EAF)'!X76</f>
        <v>270.01089836773451</v>
      </c>
      <c r="Y55" s="5">
        <f>'Raw Data (EAF)'!Y55/'1 minus TOT (EAF)'!Y76</f>
        <v>163.69930311403337</v>
      </c>
      <c r="Z55" s="5">
        <f>'Raw Data (EAF)'!Z55/'1 minus TOT (EAF)'!Z76</f>
        <v>41.081895638765651</v>
      </c>
      <c r="AA55" s="5">
        <f>'Raw Data (EAF)'!AA55/'1 minus TOT (EAF)'!AA76</f>
        <v>8.8889666354932686</v>
      </c>
      <c r="AB55" s="5">
        <f>'Raw Data (EAF)'!AB55/'1 minus TOT (EAF)'!AB76</f>
        <v>0</v>
      </c>
      <c r="AC55" s="5"/>
    </row>
    <row r="56" spans="1:29" s="6" customFormat="1">
      <c r="A56" s="4">
        <v>1974</v>
      </c>
      <c r="B56" s="5">
        <f t="shared" si="1"/>
        <v>2533.0799181001589</v>
      </c>
      <c r="C56" s="5">
        <f>'Raw Data (EAF)'!C56/'1 minus TOT (EAF)'!C77</f>
        <v>1.0130729608137186</v>
      </c>
      <c r="D56" s="5">
        <f>'Raw Data (EAF)'!D56/'1 minus TOT (EAF)'!D77</f>
        <v>5.004147996005317</v>
      </c>
      <c r="E56" s="5">
        <f>'Raw Data (EAF)'!E56/'1 minus TOT (EAF)'!E77</f>
        <v>1.0005396264937196</v>
      </c>
      <c r="F56" s="5">
        <f>'Raw Data (EAF)'!F56/'1 minus TOT (EAF)'!F77</f>
        <v>6.0030551346415875</v>
      </c>
      <c r="G56" s="5">
        <f>'Raw Data (EAF)'!G56/'1 minus TOT (EAF)'!G77</f>
        <v>6.0024464671453694</v>
      </c>
      <c r="H56" s="5">
        <f>'Raw Data (EAF)'!H56/('1 minus TOT (EAF)'!C77+'1 minus TOT (EAF)'!D77+'1 minus TOT (EAF)'!E77+'1 minus TOT (EAF)'!F77+'1 minus TOT (EAF)'!G77)</f>
        <v>3.8115788287797976</v>
      </c>
      <c r="I56" s="5">
        <f>'Raw Data (EAF)'!I56/'1 minus TOT (EAF)'!I77</f>
        <v>15.004181304679049</v>
      </c>
      <c r="J56" s="5">
        <f>'Raw Data (EAF)'!J56/'1 minus TOT (EAF)'!J77</f>
        <v>3.0008053469148814</v>
      </c>
      <c r="K56" s="5">
        <f>'Raw Data (EAF)'!K56/'1 minus TOT (EAF)'!K77</f>
        <v>4.0021334206005248</v>
      </c>
      <c r="L56" s="5">
        <f>'Raw Data (EAF)'!L56/'1 minus TOT (EAF)'!L77</f>
        <v>4.0023121220257964</v>
      </c>
      <c r="M56" s="5">
        <f>'Raw Data (EAF)'!M56/'1 minus TOT (EAF)'!M77</f>
        <v>6.0038949685793028</v>
      </c>
      <c r="N56" s="5">
        <f>'Raw Data (EAF)'!N56/'1 minus TOT (EAF)'!N77</f>
        <v>14.011919805917373</v>
      </c>
      <c r="O56" s="5">
        <f>'Raw Data (EAF)'!O56/'1 minus TOT (EAF)'!O77</f>
        <v>17.022152720423453</v>
      </c>
      <c r="P56" s="5">
        <f>'Raw Data (EAF)'!P56/'1 minus TOT (EAF)'!P77</f>
        <v>39.083895183859312</v>
      </c>
      <c r="Q56" s="5">
        <f>'Raw Data (EAF)'!Q56/'1 minus TOT (EAF)'!Q77</f>
        <v>77.261821535555399</v>
      </c>
      <c r="R56" s="5">
        <f>'Raw Data (EAF)'!R56/'1 minus TOT (EAF)'!R77</f>
        <v>154.79159310338218</v>
      </c>
      <c r="S56" s="5">
        <f>'Raw Data (EAF)'!S56/'1 minus TOT (EAF)'!S77</f>
        <v>238.83682091732032</v>
      </c>
      <c r="T56" s="5">
        <f>'Raw Data (EAF)'!T56/'1 minus TOT (EAF)'!T77</f>
        <v>330.80680536958556</v>
      </c>
      <c r="U56" s="5">
        <f>'Raw Data (EAF)'!U56/'1 minus TOT (EAF)'!U77</f>
        <v>394.95395271431596</v>
      </c>
      <c r="V56" s="5">
        <f>'Raw Data (EAF)'!V56/'1 minus TOT (EAF)'!V77</f>
        <v>389.12022009842303</v>
      </c>
      <c r="W56" s="5">
        <f>'Raw Data (EAF)'!W56/'1 minus TOT (EAF)'!W77</f>
        <v>360.99650439577272</v>
      </c>
      <c r="X56" s="5">
        <f>'Raw Data (EAF)'!X56/'1 minus TOT (EAF)'!X77</f>
        <v>279.95193941906848</v>
      </c>
      <c r="Y56" s="5">
        <f>'Raw Data (EAF)'!Y56/'1 minus TOT (EAF)'!Y77</f>
        <v>144.17170574936981</v>
      </c>
      <c r="Z56" s="5">
        <f>'Raw Data (EAF)'!Z56/'1 minus TOT (EAF)'!Z77</f>
        <v>45.677591623036655</v>
      </c>
      <c r="AA56" s="5">
        <f>'Raw Data (EAF)'!AA56/'1 minus TOT (EAF)'!AA77</f>
        <v>8.8202412098781195</v>
      </c>
      <c r="AB56" s="5">
        <f>'Raw Data (EAF)'!AB56/'1 minus TOT (EAF)'!AB77</f>
        <v>1.7478482626713421</v>
      </c>
      <c r="AC56" s="5"/>
    </row>
    <row r="57" spans="1:29" s="6" customFormat="1">
      <c r="A57" s="4">
        <v>1975</v>
      </c>
      <c r="B57" s="5">
        <f t="shared" si="1"/>
        <v>2625.9207427618162</v>
      </c>
      <c r="C57" s="5">
        <f>'Raw Data (EAF)'!C57/'1 minus TOT (EAF)'!C78</f>
        <v>5.0603045987099389</v>
      </c>
      <c r="D57" s="5">
        <f>'Raw Data (EAF)'!D57/'1 minus TOT (EAF)'!D78</f>
        <v>2.0016149559409455</v>
      </c>
      <c r="E57" s="5">
        <f>'Raw Data (EAF)'!E57/'1 minus TOT (EAF)'!E78</f>
        <v>2.0011211366665975</v>
      </c>
      <c r="F57" s="5">
        <f>'Raw Data (EAF)'!F57/'1 minus TOT (EAF)'!F78</f>
        <v>6.0026569169933346</v>
      </c>
      <c r="G57" s="5">
        <f>'Raw Data (EAF)'!G57/'1 minus TOT (EAF)'!G78</f>
        <v>5.0020669331023901</v>
      </c>
      <c r="H57" s="5">
        <f>'Raw Data (EAF)'!H57/('1 minus TOT (EAF)'!C78+'1 minus TOT (EAF)'!D78+'1 minus TOT (EAF)'!E78+'1 minus TOT (EAF)'!F78+'1 minus TOT (EAF)'!G78)</f>
        <v>4.0113441675879704</v>
      </c>
      <c r="I57" s="5">
        <f>'Raw Data (EAF)'!I57/'1 minus TOT (EAF)'!I78</f>
        <v>15.004019238313445</v>
      </c>
      <c r="J57" s="5">
        <f>'Raw Data (EAF)'!J57/'1 minus TOT (EAF)'!J78</f>
        <v>4.0009632687626944</v>
      </c>
      <c r="K57" s="5">
        <f>'Raw Data (EAF)'!K57/'1 minus TOT (EAF)'!K78</f>
        <v>3.0015520481527584</v>
      </c>
      <c r="L57" s="5">
        <f>'Raw Data (EAF)'!L57/'1 minus TOT (EAF)'!L78</f>
        <v>13.0076277780203</v>
      </c>
      <c r="M57" s="5">
        <f>'Raw Data (EAF)'!M57/'1 minus TOT (EAF)'!M78</f>
        <v>11.00685136270784</v>
      </c>
      <c r="N57" s="5">
        <f>'Raw Data (EAF)'!N57/'1 minus TOT (EAF)'!N78</f>
        <v>8.0066738421374612</v>
      </c>
      <c r="O57" s="5">
        <f>'Raw Data (EAF)'!O57/'1 minus TOT (EAF)'!O78</f>
        <v>23.028440883041071</v>
      </c>
      <c r="P57" s="5">
        <f>'Raw Data (EAF)'!P57/'1 minus TOT (EAF)'!P78</f>
        <v>47.097385050801222</v>
      </c>
      <c r="Q57" s="5">
        <f>'Raw Data (EAF)'!Q57/'1 minus TOT (EAF)'!Q78</f>
        <v>106.34480677204832</v>
      </c>
      <c r="R57" s="5">
        <f>'Raw Data (EAF)'!R57/'1 minus TOT (EAF)'!R78</f>
        <v>156.78407978484668</v>
      </c>
      <c r="S57" s="5">
        <f>'Raw Data (EAF)'!S57/'1 minus TOT (EAF)'!S78</f>
        <v>237.7813706739899</v>
      </c>
      <c r="T57" s="5">
        <f>'Raw Data (EAF)'!T57/'1 minus TOT (EAF)'!T78</f>
        <v>291.23752624093919</v>
      </c>
      <c r="U57" s="5">
        <f>'Raw Data (EAF)'!U57/'1 minus TOT (EAF)'!U78</f>
        <v>372.28195675357699</v>
      </c>
      <c r="V57" s="5">
        <f>'Raw Data (EAF)'!V57/'1 minus TOT (EAF)'!V78</f>
        <v>410.2254512121043</v>
      </c>
      <c r="W57" s="5">
        <f>'Raw Data (EAF)'!W57/'1 minus TOT (EAF)'!W78</f>
        <v>383.09896128608585</v>
      </c>
      <c r="X57" s="5">
        <f>'Raw Data (EAF)'!X57/'1 minus TOT (EAF)'!X78</f>
        <v>322.82978839019148</v>
      </c>
      <c r="Y57" s="5">
        <f>'Raw Data (EAF)'!Y57/'1 minus TOT (EAF)'!Y78</f>
        <v>144.76020888051116</v>
      </c>
      <c r="Z57" s="5">
        <f>'Raw Data (EAF)'!Z57/'1 minus TOT (EAF)'!Z78</f>
        <v>51.14579680100924</v>
      </c>
      <c r="AA57" s="5">
        <f>'Raw Data (EAF)'!AA57/'1 minus TOT (EAF)'!AA78</f>
        <v>21.265938326988664</v>
      </c>
      <c r="AB57" s="5">
        <f>'Raw Data (EAF)'!AB57/'1 minus TOT (EAF)'!AB78</f>
        <v>0</v>
      </c>
      <c r="AC57" s="5"/>
    </row>
    <row r="58" spans="1:29" s="6" customFormat="1">
      <c r="A58" s="4">
        <v>1976</v>
      </c>
      <c r="B58" s="5">
        <f t="shared" si="1"/>
        <v>2636.4659468157906</v>
      </c>
      <c r="C58" s="5">
        <f>'Raw Data (EAF)'!C58/'1 minus TOT (EAF)'!C79</f>
        <v>1.0117259113355825</v>
      </c>
      <c r="D58" s="5">
        <f>'Raw Data (EAF)'!D58/'1 minus TOT (EAF)'!D79</f>
        <v>3.0025021719260709</v>
      </c>
      <c r="E58" s="5">
        <f>'Raw Data (EAF)'!E58/'1 minus TOT (EAF)'!E79</f>
        <v>3.0015945935505877</v>
      </c>
      <c r="F58" s="5">
        <f>'Raw Data (EAF)'!F58/'1 minus TOT (EAF)'!F79</f>
        <v>6.0025341143764832</v>
      </c>
      <c r="G58" s="5">
        <f>'Raw Data (EAF)'!G58/'1 minus TOT (EAF)'!G79</f>
        <v>1.0003807293486906</v>
      </c>
      <c r="H58" s="5">
        <f>'Raw Data (EAF)'!H58/('1 minus TOT (EAF)'!C79+'1 minus TOT (EAF)'!D79+'1 minus TOT (EAF)'!E79+'1 minus TOT (EAF)'!F79+'1 minus TOT (EAF)'!G79)</f>
        <v>2.8077253876227037</v>
      </c>
      <c r="I58" s="5">
        <f>'Raw Data (EAF)'!I58/'1 minus TOT (EAF)'!I79</f>
        <v>18.00470480889085</v>
      </c>
      <c r="J58" s="5">
        <f>'Raw Data (EAF)'!J58/'1 minus TOT (EAF)'!J79</f>
        <v>4.000952020552683</v>
      </c>
      <c r="K58" s="5">
        <f>'Raw Data (EAF)'!K58/'1 minus TOT (EAF)'!K79</f>
        <v>4.0020742317068771</v>
      </c>
      <c r="L58" s="5">
        <f>'Raw Data (EAF)'!L58/'1 minus TOT (EAF)'!L79</f>
        <v>8.0044667952653157</v>
      </c>
      <c r="M58" s="5">
        <f>'Raw Data (EAF)'!M58/'1 minus TOT (EAF)'!M79</f>
        <v>8.0047883678844549</v>
      </c>
      <c r="N58" s="5">
        <f>'Raw Data (EAF)'!N58/'1 minus TOT (EAF)'!N79</f>
        <v>16.012784489611846</v>
      </c>
      <c r="O58" s="5">
        <f>'Raw Data (EAF)'!O58/'1 minus TOT (EAF)'!O79</f>
        <v>23.027377706113217</v>
      </c>
      <c r="P58" s="5">
        <f>'Raw Data (EAF)'!P58/'1 minus TOT (EAF)'!P79</f>
        <v>34.066294606359932</v>
      </c>
      <c r="Q58" s="5">
        <f>'Raw Data (EAF)'!Q58/'1 minus TOT (EAF)'!Q79</f>
        <v>100.31659477779303</v>
      </c>
      <c r="R58" s="5">
        <f>'Raw Data (EAF)'!R58/'1 minus TOT (EAF)'!R79</f>
        <v>166.8169235168902</v>
      </c>
      <c r="S58" s="5">
        <f>'Raw Data (EAF)'!S58/'1 minus TOT (EAF)'!S79</f>
        <v>226.67185402960141</v>
      </c>
      <c r="T58" s="5">
        <f>'Raw Data (EAF)'!T58/'1 minus TOT (EAF)'!T79</f>
        <v>308.44751499797155</v>
      </c>
      <c r="U58" s="5">
        <f>'Raw Data (EAF)'!U58/'1 minus TOT (EAF)'!U79</f>
        <v>410.90684358350052</v>
      </c>
      <c r="V58" s="5">
        <f>'Raw Data (EAF)'!V58/'1 minus TOT (EAF)'!V79</f>
        <v>374.93272265788175</v>
      </c>
      <c r="W58" s="5">
        <f>'Raw Data (EAF)'!W58/'1 minus TOT (EAF)'!W79</f>
        <v>400.53408973192808</v>
      </c>
      <c r="X58" s="5">
        <f>'Raw Data (EAF)'!X58/'1 minus TOT (EAF)'!X79</f>
        <v>270.88722820465364</v>
      </c>
      <c r="Y58" s="5">
        <f>'Raw Data (EAF)'!Y58/'1 minus TOT (EAF)'!Y79</f>
        <v>172.46876809046989</v>
      </c>
      <c r="Z58" s="5">
        <f>'Raw Data (EAF)'!Z58/'1 minus TOT (EAF)'!Z79</f>
        <v>68.91459338825473</v>
      </c>
      <c r="AA58" s="5">
        <f>'Raw Data (EAF)'!AA58/'1 minus TOT (EAF)'!AA79</f>
        <v>15.905468666879456</v>
      </c>
      <c r="AB58" s="5">
        <f>'Raw Data (EAF)'!AB58/'1 minus TOT (EAF)'!AB79</f>
        <v>1.7321767559586587</v>
      </c>
      <c r="AC58" s="5"/>
    </row>
    <row r="59" spans="1:29" s="6" customFormat="1">
      <c r="A59" s="4">
        <v>1977</v>
      </c>
      <c r="B59" s="5">
        <f t="shared" si="1"/>
        <v>2768.7347539276084</v>
      </c>
      <c r="C59" s="5">
        <f>'Raw Data (EAF)'!C59/'1 minus TOT (EAF)'!C80</f>
        <v>0</v>
      </c>
      <c r="D59" s="5">
        <f>'Raw Data (EAF)'!D59/'1 minus TOT (EAF)'!D80</f>
        <v>2.0016484325172939</v>
      </c>
      <c r="E59" s="5">
        <f>'Raw Data (EAF)'!E59/'1 minus TOT (EAF)'!E80</f>
        <v>2.0011162798891649</v>
      </c>
      <c r="F59" s="5">
        <f>'Raw Data (EAF)'!F59/'1 minus TOT (EAF)'!F80</f>
        <v>2.0007766195871066</v>
      </c>
      <c r="G59" s="5">
        <f>'Raw Data (EAF)'!G59/'1 minus TOT (EAF)'!G80</f>
        <v>5.0017853686636178</v>
      </c>
      <c r="H59" s="5">
        <f>'Raw Data (EAF)'!H59/('1 minus TOT (EAF)'!C80+'1 minus TOT (EAF)'!D80+'1 minus TOT (EAF)'!E80+'1 minus TOT (EAF)'!F80+'1 minus TOT (EAF)'!G80)</f>
        <v>2.2055994849548219</v>
      </c>
      <c r="I59" s="5">
        <f>'Raw Data (EAF)'!I59/'1 minus TOT (EAF)'!I80</f>
        <v>8.0019838176010598</v>
      </c>
      <c r="J59" s="5">
        <f>'Raw Data (EAF)'!J59/'1 minus TOT (EAF)'!J80</f>
        <v>4.000984625057149</v>
      </c>
      <c r="K59" s="5">
        <f>'Raw Data (EAF)'!K59/'1 minus TOT (EAF)'!K80</f>
        <v>5.0027160670264603</v>
      </c>
      <c r="L59" s="5">
        <f>'Raw Data (EAF)'!L59/'1 minus TOT (EAF)'!L80</f>
        <v>7.004057327264368</v>
      </c>
      <c r="M59" s="5">
        <f>'Raw Data (EAF)'!M59/'1 minus TOT (EAF)'!M80</f>
        <v>8.0047330024307168</v>
      </c>
      <c r="N59" s="5">
        <f>'Raw Data (EAF)'!N59/'1 minus TOT (EAF)'!N80</f>
        <v>12.009321525381029</v>
      </c>
      <c r="O59" s="5">
        <f>'Raw Data (EAF)'!O59/'1 minus TOT (EAF)'!O80</f>
        <v>22.025397489958369</v>
      </c>
      <c r="P59" s="5">
        <f>'Raw Data (EAF)'!P59/'1 minus TOT (EAF)'!P80</f>
        <v>41.079313556340246</v>
      </c>
      <c r="Q59" s="5">
        <f>'Raw Data (EAF)'!Q59/'1 minus TOT (EAF)'!Q80</f>
        <v>81.248945333850557</v>
      </c>
      <c r="R59" s="5">
        <f>'Raw Data (EAF)'!R59/'1 minus TOT (EAF)'!R80</f>
        <v>180.8684896503579</v>
      </c>
      <c r="S59" s="5">
        <f>'Raw Data (EAF)'!S59/'1 minus TOT (EAF)'!S80</f>
        <v>261.87331084257755</v>
      </c>
      <c r="T59" s="5">
        <f>'Raw Data (EAF)'!T59/'1 minus TOT (EAF)'!T80</f>
        <v>321.53021962144322</v>
      </c>
      <c r="U59" s="5">
        <f>'Raw Data (EAF)'!U59/'1 minus TOT (EAF)'!U80</f>
        <v>424.04324868310448</v>
      </c>
      <c r="V59" s="5">
        <f>'Raw Data (EAF)'!V59/'1 minus TOT (EAF)'!V80</f>
        <v>433.17164534176169</v>
      </c>
      <c r="W59" s="5">
        <f>'Raw Data (EAF)'!W59/'1 minus TOT (EAF)'!W80</f>
        <v>356.99957237532129</v>
      </c>
      <c r="X59" s="5">
        <f>'Raw Data (EAF)'!X59/'1 minus TOT (EAF)'!X80</f>
        <v>330.35114224347274</v>
      </c>
      <c r="Y59" s="5">
        <f>'Raw Data (EAF)'!Y59/'1 minus TOT (EAF)'!Y80</f>
        <v>184.81693305080336</v>
      </c>
      <c r="Z59" s="5">
        <f>'Raw Data (EAF)'!Z59/'1 minus TOT (EAF)'!Z80</f>
        <v>62.016845796399238</v>
      </c>
      <c r="AA59" s="5">
        <f>'Raw Data (EAF)'!AA59/'1 minus TOT (EAF)'!AA80</f>
        <v>22.480294092502351</v>
      </c>
      <c r="AB59" s="5">
        <f>'Raw Data (EAF)'!AB59/'1 minus TOT (EAF)'!AB80</f>
        <v>0</v>
      </c>
      <c r="AC59" s="5"/>
    </row>
    <row r="60" spans="1:29" s="6" customFormat="1">
      <c r="A60" s="4">
        <v>1978</v>
      </c>
      <c r="B60" s="5">
        <f t="shared" si="1"/>
        <v>2770.5109011792115</v>
      </c>
      <c r="C60" s="5">
        <f>'Raw Data (EAF)'!C60/'1 minus TOT (EAF)'!C81</f>
        <v>4.041526534564162</v>
      </c>
      <c r="D60" s="5">
        <f>'Raw Data (EAF)'!D60/'1 minus TOT (EAF)'!D81</f>
        <v>5.0042006902855913</v>
      </c>
      <c r="E60" s="5">
        <f>'Raw Data (EAF)'!E60/'1 minus TOT (EAF)'!E81</f>
        <v>3.0015795372460907</v>
      </c>
      <c r="F60" s="5">
        <f>'Raw Data (EAF)'!F60/'1 minus TOT (EAF)'!F81</f>
        <v>2.0008047801555526</v>
      </c>
      <c r="G60" s="5">
        <f>'Raw Data (EAF)'!G60/'1 minus TOT (EAF)'!G81</f>
        <v>2.0005884119697228</v>
      </c>
      <c r="H60" s="5">
        <f>'Raw Data (EAF)'!H60/('1 minus TOT (EAF)'!C81+'1 minus TOT (EAF)'!D81+'1 minus TOT (EAF)'!E81+'1 minus TOT (EAF)'!F81+'1 minus TOT (EAF)'!G81)</f>
        <v>3.2079151962150281</v>
      </c>
      <c r="I60" s="5">
        <f>'Raw Data (EAF)'!I60/'1 minus TOT (EAF)'!I81</f>
        <v>16.0040704739062</v>
      </c>
      <c r="J60" s="5">
        <f>'Raw Data (EAF)'!J60/'1 minus TOT (EAF)'!J81</f>
        <v>5.0011695316504099</v>
      </c>
      <c r="K60" s="5">
        <f>'Raw Data (EAF)'!K60/'1 minus TOT (EAF)'!K81</f>
        <v>3.0016295765054681</v>
      </c>
      <c r="L60" s="5">
        <f>'Raw Data (EAF)'!L60/'1 minus TOT (EAF)'!L81</f>
        <v>8.0047633833665923</v>
      </c>
      <c r="M60" s="5">
        <f>'Raw Data (EAF)'!M60/'1 minus TOT (EAF)'!M81</f>
        <v>11.006664203287304</v>
      </c>
      <c r="N60" s="5">
        <f>'Raw Data (EAF)'!N60/'1 minus TOT (EAF)'!N81</f>
        <v>12.009061375927907</v>
      </c>
      <c r="O60" s="5">
        <f>'Raw Data (EAF)'!O60/'1 minus TOT (EAF)'!O81</f>
        <v>16.017589395179613</v>
      </c>
      <c r="P60" s="5">
        <f>'Raw Data (EAF)'!P60/'1 minus TOT (EAF)'!P81</f>
        <v>43.08122633886078</v>
      </c>
      <c r="Q60" s="5">
        <f>'Raw Data (EAF)'!Q60/'1 minus TOT (EAF)'!Q81</f>
        <v>85.261465373048154</v>
      </c>
      <c r="R60" s="5">
        <f>'Raw Data (EAF)'!R60/'1 minus TOT (EAF)'!R81</f>
        <v>134.63558818835725</v>
      </c>
      <c r="S60" s="5">
        <f>'Raw Data (EAF)'!S60/'1 minus TOT (EAF)'!S81</f>
        <v>260.8544681966074</v>
      </c>
      <c r="T60" s="5">
        <f>'Raw Data (EAF)'!T60/'1 minus TOT (EAF)'!T81</f>
        <v>320.49701008256261</v>
      </c>
      <c r="U60" s="5">
        <f>'Raw Data (EAF)'!U60/'1 minus TOT (EAF)'!U81</f>
        <v>429.07478070222703</v>
      </c>
      <c r="V60" s="5">
        <f>'Raw Data (EAF)'!V60/'1 minus TOT (EAF)'!V81</f>
        <v>429.05651650939603</v>
      </c>
      <c r="W60" s="5">
        <f>'Raw Data (EAF)'!W60/'1 minus TOT (EAF)'!W81</f>
        <v>398.62610569726593</v>
      </c>
      <c r="X60" s="5">
        <f>'Raw Data (EAF)'!X60/'1 minus TOT (EAF)'!X81</f>
        <v>303.33986399461554</v>
      </c>
      <c r="Y60" s="5">
        <f>'Raw Data (EAF)'!Y60/'1 minus TOT (EAF)'!Y81</f>
        <v>187.01527114040857</v>
      </c>
      <c r="Z60" s="5">
        <f>'Raw Data (EAF)'!Z60/'1 minus TOT (EAF)'!Z81</f>
        <v>90.663876908196372</v>
      </c>
      <c r="AA60" s="5">
        <f>'Raw Data (EAF)'!AA60/'1 minus TOT (EAF)'!AA81</f>
        <v>14.151864911627499</v>
      </c>
      <c r="AB60" s="5">
        <f>'Raw Data (EAF)'!AB60/'1 minus TOT (EAF)'!AB81</f>
        <v>0</v>
      </c>
      <c r="AC60" s="5"/>
    </row>
    <row r="61" spans="1:29" s="6" customFormat="1">
      <c r="A61" s="4">
        <v>1979</v>
      </c>
      <c r="B61" s="5">
        <f t="shared" si="1"/>
        <v>2787.0785348195245</v>
      </c>
      <c r="C61" s="5">
        <f>'Raw Data (EAF)'!C61/'1 minus TOT (EAF)'!C82</f>
        <v>2.0199306676414008</v>
      </c>
      <c r="D61" s="5">
        <f>'Raw Data (EAF)'!D61/'1 minus TOT (EAF)'!D82</f>
        <v>3.0023936088761976</v>
      </c>
      <c r="E61" s="5">
        <f>'Raw Data (EAF)'!E61/'1 minus TOT (EAF)'!E82</f>
        <v>0</v>
      </c>
      <c r="F61" s="5">
        <f>'Raw Data (EAF)'!F61/'1 minus TOT (EAF)'!F82</f>
        <v>0</v>
      </c>
      <c r="G61" s="5">
        <f>'Raw Data (EAF)'!G61/'1 minus TOT (EAF)'!G82</f>
        <v>2.0006690227784434</v>
      </c>
      <c r="H61" s="5">
        <f>'Raw Data (EAF)'!H61/('1 minus TOT (EAF)'!C82+'1 minus TOT (EAF)'!D82+'1 minus TOT (EAF)'!E82+'1 minus TOT (EAF)'!F82+'1 minus TOT (EAF)'!G82)</f>
        <v>1.4033320257325663</v>
      </c>
      <c r="I61" s="5">
        <f>'Raw Data (EAF)'!I61/'1 minus TOT (EAF)'!I82</f>
        <v>22.005176751307495</v>
      </c>
      <c r="J61" s="5">
        <f>'Raw Data (EAF)'!J61/'1 minus TOT (EAF)'!J82</f>
        <v>7.0015995766037795</v>
      </c>
      <c r="K61" s="5">
        <f>'Raw Data (EAF)'!K61/'1 minus TOT (EAF)'!K82</f>
        <v>4.0021199497729718</v>
      </c>
      <c r="L61" s="5">
        <f>'Raw Data (EAF)'!L61/'1 minus TOT (EAF)'!L82</f>
        <v>6.003436383565445</v>
      </c>
      <c r="M61" s="5">
        <f>'Raw Data (EAF)'!M61/'1 minus TOT (EAF)'!M82</f>
        <v>7.004088613464261</v>
      </c>
      <c r="N61" s="5">
        <f>'Raw Data (EAF)'!N61/'1 minus TOT (EAF)'!N82</f>
        <v>13.009346223804732</v>
      </c>
      <c r="O61" s="5">
        <f>'Raw Data (EAF)'!O61/'1 minus TOT (EAF)'!O82</f>
        <v>25.027374420494564</v>
      </c>
      <c r="P61" s="5">
        <f>'Raw Data (EAF)'!P61/'1 minus TOT (EAF)'!P82</f>
        <v>31.055123302039942</v>
      </c>
      <c r="Q61" s="5">
        <f>'Raw Data (EAF)'!Q61/'1 minus TOT (EAF)'!Q82</f>
        <v>78.22375868178041</v>
      </c>
      <c r="R61" s="5">
        <f>'Raw Data (EAF)'!R61/'1 minus TOT (EAF)'!R82</f>
        <v>153.70180346144977</v>
      </c>
      <c r="S61" s="5">
        <f>'Raw Data (EAF)'!S61/'1 minus TOT (EAF)'!S82</f>
        <v>265.84568367786915</v>
      </c>
      <c r="T61" s="5">
        <f>'Raw Data (EAF)'!T61/'1 minus TOT (EAF)'!T82</f>
        <v>329.48852115748883</v>
      </c>
      <c r="U61" s="5">
        <f>'Raw Data (EAF)'!U61/'1 minus TOT (EAF)'!U82</f>
        <v>387.22222037468077</v>
      </c>
      <c r="V61" s="5">
        <f>'Raw Data (EAF)'!V61/'1 minus TOT (EAF)'!V82</f>
        <v>442.10007775560115</v>
      </c>
      <c r="W61" s="5">
        <f>'Raw Data (EAF)'!W61/'1 minus TOT (EAF)'!W82</f>
        <v>381.49115896272212</v>
      </c>
      <c r="X61" s="5">
        <f>'Raw Data (EAF)'!X61/'1 minus TOT (EAF)'!X82</f>
        <v>336.81963495342575</v>
      </c>
      <c r="Y61" s="5">
        <f>'Raw Data (EAF)'!Y61/'1 minus TOT (EAF)'!Y82</f>
        <v>198.60041679605732</v>
      </c>
      <c r="Z61" s="5">
        <f>'Raw Data (EAF)'!Z61/'1 minus TOT (EAF)'!Z82</f>
        <v>71.199159853028476</v>
      </c>
      <c r="AA61" s="5">
        <f>'Raw Data (EAF)'!AA61/'1 minus TOT (EAF)'!AA82</f>
        <v>20.879681181503837</v>
      </c>
      <c r="AB61" s="5">
        <f>'Raw Data (EAF)'!AB61/'1 minus TOT (EAF)'!AB82</f>
        <v>4.994820717131474</v>
      </c>
      <c r="AC61" s="5"/>
    </row>
    <row r="62" spans="1:29" s="6" customFormat="1">
      <c r="A62" s="4">
        <v>1980</v>
      </c>
      <c r="B62" s="5">
        <f t="shared" si="1"/>
        <v>2880.3023219837951</v>
      </c>
      <c r="C62" s="5">
        <f>'Raw Data (EAF)'!C62/'1 minus TOT (EAF)'!C83</f>
        <v>5.04945407648606</v>
      </c>
      <c r="D62" s="5">
        <f>'Raw Data (EAF)'!D62/'1 minus TOT (EAF)'!D83</f>
        <v>1.0008095968843627</v>
      </c>
      <c r="E62" s="5">
        <f>'Raw Data (EAF)'!E62/'1 minus TOT (EAF)'!E83</f>
        <v>1.0005125925292144</v>
      </c>
      <c r="F62" s="5">
        <f>'Raw Data (EAF)'!F62/'1 minus TOT (EAF)'!F83</f>
        <v>1.0003568321703855</v>
      </c>
      <c r="G62" s="5">
        <f>'Raw Data (EAF)'!G62/'1 minus TOT (EAF)'!G83</f>
        <v>1.0002681783810079</v>
      </c>
      <c r="H62" s="5">
        <f>'Raw Data (EAF)'!H62/('1 minus TOT (EAF)'!C83+'1 minus TOT (EAF)'!D83+'1 minus TOT (EAF)'!E83+'1 minus TOT (EAF)'!F83+'1 minus TOT (EAF)'!G83)</f>
        <v>1.8042363572298898</v>
      </c>
      <c r="I62" s="5">
        <f>'Raw Data (EAF)'!I62/'1 minus TOT (EAF)'!I83</f>
        <v>17.004114506347019</v>
      </c>
      <c r="J62" s="5">
        <f>'Raw Data (EAF)'!J62/'1 minus TOT (EAF)'!J83</f>
        <v>5.0010944523216647</v>
      </c>
      <c r="K62" s="5">
        <f>'Raw Data (EAF)'!K62/'1 minus TOT (EAF)'!K83</f>
        <v>7.0037931501619477</v>
      </c>
      <c r="L62" s="5">
        <f>'Raw Data (EAF)'!L62/'1 minus TOT (EAF)'!L83</f>
        <v>5.0028573687587006</v>
      </c>
      <c r="M62" s="5">
        <f>'Raw Data (EAF)'!M62/'1 minus TOT (EAF)'!M83</f>
        <v>6.0034585181605475</v>
      </c>
      <c r="N62" s="5">
        <f>'Raw Data (EAF)'!N62/'1 minus TOT (EAF)'!N83</f>
        <v>17.012343206842353</v>
      </c>
      <c r="O62" s="5">
        <f>'Raw Data (EAF)'!O62/'1 minus TOT (EAF)'!O83</f>
        <v>19.020394536221001</v>
      </c>
      <c r="P62" s="5">
        <f>'Raw Data (EAF)'!P62/'1 minus TOT (EAF)'!P83</f>
        <v>37.064193023073834</v>
      </c>
      <c r="Q62" s="5">
        <f>'Raw Data (EAF)'!Q62/'1 minus TOT (EAF)'!Q83</f>
        <v>82.234654242239714</v>
      </c>
      <c r="R62" s="5">
        <f>'Raw Data (EAF)'!R62/'1 minus TOT (EAF)'!R83</f>
        <v>168.76969511880731</v>
      </c>
      <c r="S62" s="5">
        <f>'Raw Data (EAF)'!S62/'1 minus TOT (EAF)'!S83</f>
        <v>250.75897899929885</v>
      </c>
      <c r="T62" s="5">
        <f>'Raw Data (EAF)'!T62/'1 minus TOT (EAF)'!T83</f>
        <v>356.84568264862241</v>
      </c>
      <c r="U62" s="5">
        <f>'Raw Data (EAF)'!U62/'1 minus TOT (EAF)'!U83</f>
        <v>433.19918252844963</v>
      </c>
      <c r="V62" s="5">
        <f>'Raw Data (EAF)'!V62/'1 minus TOT (EAF)'!V83</f>
        <v>451.63562912884134</v>
      </c>
      <c r="W62" s="5">
        <f>'Raw Data (EAF)'!W62/'1 minus TOT (EAF)'!W83</f>
        <v>405.81539250329536</v>
      </c>
      <c r="X62" s="5">
        <f>'Raw Data (EAF)'!X62/'1 minus TOT (EAF)'!X83</f>
        <v>330.91149759109214</v>
      </c>
      <c r="Y62" s="5">
        <f>'Raw Data (EAF)'!Y62/'1 minus TOT (EAF)'!Y83</f>
        <v>191.3450407733381</v>
      </c>
      <c r="Z62" s="5">
        <f>'Raw Data (EAF)'!Z62/'1 minus TOT (EAF)'!Z83</f>
        <v>76.881164688003793</v>
      </c>
      <c r="AA62" s="5">
        <f>'Raw Data (EAF)'!AA62/'1 minus TOT (EAF)'!AA83</f>
        <v>16.98891864268942</v>
      </c>
      <c r="AB62" s="5">
        <f>'Raw Data (EAF)'!AB62/'1 minus TOT (EAF)'!AB83</f>
        <v>0</v>
      </c>
      <c r="AC62" s="5">
        <v>1</v>
      </c>
    </row>
    <row r="63" spans="1:29" s="6" customFormat="1">
      <c r="A63" s="4">
        <v>1981</v>
      </c>
      <c r="B63" s="5">
        <f t="shared" si="1"/>
        <v>3024.3956253095325</v>
      </c>
      <c r="C63" s="5">
        <f>'Raw Data (EAF)'!C63/'1 minus TOT (EAF)'!C84</f>
        <v>0</v>
      </c>
      <c r="D63" s="5">
        <f>'Raw Data (EAF)'!D63/'1 minus TOT (EAF)'!D84</f>
        <v>1.0007641183570402</v>
      </c>
      <c r="E63" s="5">
        <f>'Raw Data (EAF)'!E63/'1 minus TOT (EAF)'!E84</f>
        <v>1.0005087805091908</v>
      </c>
      <c r="F63" s="5">
        <f>'Raw Data (EAF)'!F63/'1 minus TOT (EAF)'!F84</f>
        <v>3.0010745994379802</v>
      </c>
      <c r="G63" s="5">
        <f>'Raw Data (EAF)'!G63/'1 minus TOT (EAF)'!G84</f>
        <v>2.0005613368696551</v>
      </c>
      <c r="H63" s="5">
        <f>'Raw Data (EAF)'!H63/('1 minus TOT (EAF)'!C84+'1 minus TOT (EAF)'!D84+'1 minus TOT (EAF)'!E84+'1 minus TOT (EAF)'!F84+'1 minus TOT (EAF)'!G84)</f>
        <v>1.403084352480892</v>
      </c>
      <c r="I63" s="5">
        <f>'Raw Data (EAF)'!I63/'1 minus TOT (EAF)'!I84</f>
        <v>15.003354897283877</v>
      </c>
      <c r="J63" s="5">
        <f>'Raw Data (EAF)'!J63/'1 minus TOT (EAF)'!J84</f>
        <v>1.000208410280484</v>
      </c>
      <c r="K63" s="5">
        <f>'Raw Data (EAF)'!K63/'1 minus TOT (EAF)'!K84</f>
        <v>5.0025462327764076</v>
      </c>
      <c r="L63" s="5">
        <f>'Raw Data (EAF)'!L63/'1 minus TOT (EAF)'!L84</f>
        <v>5.0027715635043259</v>
      </c>
      <c r="M63" s="5">
        <f>'Raw Data (EAF)'!M63/'1 minus TOT (EAF)'!M84</f>
        <v>8.0047026427948698</v>
      </c>
      <c r="N63" s="5">
        <f>'Raw Data (EAF)'!N63/'1 minus TOT (EAF)'!N84</f>
        <v>24.017017966249472</v>
      </c>
      <c r="O63" s="5">
        <f>'Raw Data (EAF)'!O63/'1 minus TOT (EAF)'!O84</f>
        <v>24.025408534568996</v>
      </c>
      <c r="P63" s="5">
        <f>'Raw Data (EAF)'!P63/'1 minus TOT (EAF)'!P84</f>
        <v>40.067131066720577</v>
      </c>
      <c r="Q63" s="5">
        <f>'Raw Data (EAF)'!Q63/'1 minus TOT (EAF)'!Q84</f>
        <v>87.247306343522453</v>
      </c>
      <c r="R63" s="5">
        <f>'Raw Data (EAF)'!R63/'1 minus TOT (EAF)'!R84</f>
        <v>143.64847024758663</v>
      </c>
      <c r="S63" s="5">
        <f>'Raw Data (EAF)'!S63/'1 minus TOT (EAF)'!S84</f>
        <v>267.86907285895035</v>
      </c>
      <c r="T63" s="5">
        <f>'Raw Data (EAF)'!T63/'1 minus TOT (EAF)'!T84</f>
        <v>305.25514265943895</v>
      </c>
      <c r="U63" s="5">
        <f>'Raw Data (EAF)'!U63/'1 minus TOT (EAF)'!U84</f>
        <v>446.37089962134093</v>
      </c>
      <c r="V63" s="5">
        <f>'Raw Data (EAF)'!V63/'1 minus TOT (EAF)'!V84</f>
        <v>478.11014711065809</v>
      </c>
      <c r="W63" s="5">
        <f>'Raw Data (EAF)'!W63/'1 minus TOT (EAF)'!W84</f>
        <v>444.85129071969664</v>
      </c>
      <c r="X63" s="5">
        <f>'Raw Data (EAF)'!X63/'1 minus TOT (EAF)'!X84</f>
        <v>363.52343165284111</v>
      </c>
      <c r="Y63" s="5">
        <f>'Raw Data (EAF)'!Y63/'1 minus TOT (EAF)'!Y84</f>
        <v>235.99152734576455</v>
      </c>
      <c r="Z63" s="5">
        <f>'Raw Data (EAF)'!Z63/'1 minus TOT (EAF)'!Z84</f>
        <v>103.34582873943404</v>
      </c>
      <c r="AA63" s="5">
        <f>'Raw Data (EAF)'!AA63/'1 minus TOT (EAF)'!AA84</f>
        <v>19.543386689132266</v>
      </c>
      <c r="AB63" s="5">
        <f>'Raw Data (EAF)'!AB63/'1 minus TOT (EAF)'!AB84</f>
        <v>5.1128956545064383</v>
      </c>
      <c r="AC63" s="5"/>
    </row>
    <row r="64" spans="1:29" s="6" customFormat="1">
      <c r="A64" s="4">
        <v>1982</v>
      </c>
      <c r="B64" s="5">
        <f t="shared" si="1"/>
        <v>3102.8436629609705</v>
      </c>
      <c r="C64" s="5">
        <f>'Raw Data (EAF)'!C64/'1 minus TOT (EAF)'!C85</f>
        <v>1.0088379495734197</v>
      </c>
      <c r="D64" s="5">
        <f>'Raw Data (EAF)'!D64/'1 minus TOT (EAF)'!D85</f>
        <v>0</v>
      </c>
      <c r="E64" s="5">
        <f>'Raw Data (EAF)'!E64/'1 minus TOT (EAF)'!E85</f>
        <v>1.0004892011159467</v>
      </c>
      <c r="F64" s="5">
        <f>'Raw Data (EAF)'!F64/'1 minus TOT (EAF)'!F85</f>
        <v>2.0007584365973106</v>
      </c>
      <c r="G64" s="5">
        <f>'Raw Data (EAF)'!G64/'1 minus TOT (EAF)'!G85</f>
        <v>4.0010298138296143</v>
      </c>
      <c r="H64" s="5">
        <f>'Raw Data (EAF)'!H64/('1 minus TOT (EAF)'!C85+'1 minus TOT (EAF)'!D85+'1 minus TOT (EAF)'!E85+'1 minus TOT (EAF)'!F85+'1 minus TOT (EAF)'!G85)</f>
        <v>1.603414325615143</v>
      </c>
      <c r="I64" s="5">
        <f>'Raw Data (EAF)'!I64/'1 minus TOT (EAF)'!I85</f>
        <v>13.002822688309882</v>
      </c>
      <c r="J64" s="5">
        <f>'Raw Data (EAF)'!J64/'1 minus TOT (EAF)'!J85</f>
        <v>3.0006120652063299</v>
      </c>
      <c r="K64" s="5">
        <f>'Raw Data (EAF)'!K64/'1 minus TOT (EAF)'!K85</f>
        <v>5.0023082306826199</v>
      </c>
      <c r="L64" s="5">
        <f>'Raw Data (EAF)'!L64/'1 minus TOT (EAF)'!L85</f>
        <v>6.003160720819535</v>
      </c>
      <c r="M64" s="5">
        <f>'Raw Data (EAF)'!M64/'1 minus TOT (EAF)'!M85</f>
        <v>7.0038555974638701</v>
      </c>
      <c r="N64" s="5">
        <f>'Raw Data (EAF)'!N64/'1 minus TOT (EAF)'!N85</f>
        <v>14.009520392233107</v>
      </c>
      <c r="O64" s="5">
        <f>'Raw Data (EAF)'!O64/'1 minus TOT (EAF)'!O85</f>
        <v>22.021912201505423</v>
      </c>
      <c r="P64" s="5">
        <f>'Raw Data (EAF)'!P64/'1 minus TOT (EAF)'!P85</f>
        <v>40.065785229808284</v>
      </c>
      <c r="Q64" s="5">
        <f>'Raw Data (EAF)'!Q64/'1 minus TOT (EAF)'!Q85</f>
        <v>84.227901294411566</v>
      </c>
      <c r="R64" s="5">
        <f>'Raw Data (EAF)'!R64/'1 minus TOT (EAF)'!R85</f>
        <v>139.60767108989995</v>
      </c>
      <c r="S64" s="5">
        <f>'Raw Data (EAF)'!S64/'1 minus TOT (EAF)'!S85</f>
        <v>237.62630206190772</v>
      </c>
      <c r="T64" s="5">
        <f>'Raw Data (EAF)'!T64/'1 minus TOT (EAF)'!T85</f>
        <v>358.79018222598353</v>
      </c>
      <c r="U64" s="5">
        <f>'Raw Data (EAF)'!U64/'1 minus TOT (EAF)'!U85</f>
        <v>445.29172058375775</v>
      </c>
      <c r="V64" s="5">
        <f>'Raw Data (EAF)'!V64/'1 minus TOT (EAF)'!V85</f>
        <v>500.60100719702217</v>
      </c>
      <c r="W64" s="5">
        <f>'Raw Data (EAF)'!W64/'1 minus TOT (EAF)'!W85</f>
        <v>465.72737695589524</v>
      </c>
      <c r="X64" s="5">
        <f>'Raw Data (EAF)'!X64/'1 minus TOT (EAF)'!X85</f>
        <v>368.39086255478225</v>
      </c>
      <c r="Y64" s="5">
        <f>'Raw Data (EAF)'!Y64/'1 minus TOT (EAF)'!Y85</f>
        <v>252.03915274961105</v>
      </c>
      <c r="Z64" s="5">
        <f>'Raw Data (EAF)'!Z64/'1 minus TOT (EAF)'!Z85</f>
        <v>113.40319640929798</v>
      </c>
      <c r="AA64" s="5">
        <f>'Raw Data (EAF)'!AA64/'1 minus TOT (EAF)'!AA85</f>
        <v>22.141884964906829</v>
      </c>
      <c r="AB64" s="5">
        <f>'Raw Data (EAF)'!AB64/'1 minus TOT (EAF)'!AB85</f>
        <v>3.2830134218501952</v>
      </c>
      <c r="AC64" s="5"/>
    </row>
    <row r="65" spans="1:29" s="6" customFormat="1">
      <c r="A65" s="4">
        <v>1983</v>
      </c>
      <c r="B65" s="5">
        <f t="shared" si="1"/>
        <v>3242.2015204541826</v>
      </c>
      <c r="C65" s="5">
        <f>'Raw Data (EAF)'!C65/'1 minus TOT (EAF)'!C86</f>
        <v>1.0084759337804614</v>
      </c>
      <c r="D65" s="5">
        <f>'Raw Data (EAF)'!D65/'1 minus TOT (EAF)'!D86</f>
        <v>4.0028814386095251</v>
      </c>
      <c r="E65" s="5">
        <f>'Raw Data (EAF)'!E65/'1 minus TOT (EAF)'!E86</f>
        <v>1.0004615755092658</v>
      </c>
      <c r="F65" s="5">
        <f>'Raw Data (EAF)'!F65/'1 minus TOT (EAF)'!F86</f>
        <v>4.0012653566457717</v>
      </c>
      <c r="G65" s="5">
        <f>'Raw Data (EAF)'!G65/'1 minus TOT (EAF)'!G86</f>
        <v>6.0015296009469372</v>
      </c>
      <c r="H65" s="5">
        <f>'Raw Data (EAF)'!H65/('1 minus TOT (EAF)'!C86+'1 minus TOT (EAF)'!D86+'1 minus TOT (EAF)'!E86+'1 minus TOT (EAF)'!F86+'1 minus TOT (EAF)'!G86)</f>
        <v>3.2065137167324851</v>
      </c>
      <c r="I65" s="5">
        <f>'Raw Data (EAF)'!I65/'1 minus TOT (EAF)'!I86</f>
        <v>16.003241017831524</v>
      </c>
      <c r="J65" s="5">
        <f>'Raw Data (EAF)'!J65/'1 minus TOT (EAF)'!J86</f>
        <v>3.0005702225539945</v>
      </c>
      <c r="K65" s="5">
        <f>'Raw Data (EAF)'!K65/'1 minus TOT (EAF)'!K86</f>
        <v>4.0018386381156388</v>
      </c>
      <c r="L65" s="5">
        <f>'Raw Data (EAF)'!L65/'1 minus TOT (EAF)'!L86</f>
        <v>6.0030329222805081</v>
      </c>
      <c r="M65" s="5">
        <f>'Raw Data (EAF)'!M65/'1 minus TOT (EAF)'!M86</f>
        <v>6.0033033530452311</v>
      </c>
      <c r="N65" s="5">
        <f>'Raw Data (EAF)'!N65/'1 minus TOT (EAF)'!N86</f>
        <v>9.0059523440085432</v>
      </c>
      <c r="O65" s="5">
        <f>'Raw Data (EAF)'!O65/'1 minus TOT (EAF)'!O86</f>
        <v>20.019279921205239</v>
      </c>
      <c r="P65" s="5">
        <f>'Raw Data (EAF)'!P65/'1 minus TOT (EAF)'!P86</f>
        <v>49.077775136257294</v>
      </c>
      <c r="Q65" s="5">
        <f>'Raw Data (EAF)'!Q65/'1 minus TOT (EAF)'!Q86</f>
        <v>78.204948939010819</v>
      </c>
      <c r="R65" s="5">
        <f>'Raw Data (EAF)'!R65/'1 minus TOT (EAF)'!R86</f>
        <v>154.67862431429188</v>
      </c>
      <c r="S65" s="5">
        <f>'Raw Data (EAF)'!S65/'1 minus TOT (EAF)'!S86</f>
        <v>257.76709934964117</v>
      </c>
      <c r="T65" s="5">
        <f>'Raw Data (EAF)'!T65/'1 minus TOT (EAF)'!T86</f>
        <v>392.17644735091403</v>
      </c>
      <c r="U65" s="5">
        <f>'Raw Data (EAF)'!U65/'1 minus TOT (EAF)'!U86</f>
        <v>422.90749422679392</v>
      </c>
      <c r="V65" s="5">
        <f>'Raw Data (EAF)'!V65/'1 minus TOT (EAF)'!V86</f>
        <v>512.96234580553698</v>
      </c>
      <c r="W65" s="5">
        <f>'Raw Data (EAF)'!W65/'1 minus TOT (EAF)'!W86</f>
        <v>491.82453266196092</v>
      </c>
      <c r="X65" s="5">
        <f>'Raw Data (EAF)'!X65/'1 minus TOT (EAF)'!X86</f>
        <v>398.61865270775832</v>
      </c>
      <c r="Y65" s="5">
        <f>'Raw Data (EAF)'!Y65/'1 minus TOT (EAF)'!Y86</f>
        <v>271.57353020744614</v>
      </c>
      <c r="Z65" s="5">
        <f>'Raw Data (EAF)'!Z65/'1 minus TOT (EAF)'!Z86</f>
        <v>126.43100637992167</v>
      </c>
      <c r="AA65" s="5">
        <f>'Raw Data (EAF)'!AA65/'1 minus TOT (EAF)'!AA86</f>
        <v>15.377971633491821</v>
      </c>
      <c r="AB65" s="5">
        <f>'Raw Data (EAF)'!AB65/'1 minus TOT (EAF)'!AB86</f>
        <v>3.3573596053845227</v>
      </c>
      <c r="AC65" s="5"/>
    </row>
    <row r="66" spans="1:29" s="6" customFormat="1">
      <c r="A66" s="4">
        <v>1984</v>
      </c>
      <c r="B66" s="5">
        <f t="shared" si="1"/>
        <v>3230.3758247022001</v>
      </c>
      <c r="C66" s="5">
        <f>'Raw Data (EAF)'!C66/'1 minus TOT (EAF)'!C87</f>
        <v>1.0084055157502829</v>
      </c>
      <c r="D66" s="5">
        <f>'Raw Data (EAF)'!D66/'1 minus TOT (EAF)'!D87</f>
        <v>2.00134649306364</v>
      </c>
      <c r="E66" s="5">
        <f>'Raw Data (EAF)'!E66/'1 minus TOT (EAF)'!E87</f>
        <v>1.0004201367620185</v>
      </c>
      <c r="F66" s="5">
        <f>'Raw Data (EAF)'!F66/'1 minus TOT (EAF)'!F87</f>
        <v>2.0006472911446087</v>
      </c>
      <c r="G66" s="5">
        <f>'Raw Data (EAF)'!G66/'1 minus TOT (EAF)'!G87</f>
        <v>4.0010287387639538</v>
      </c>
      <c r="H66" s="5">
        <f>'Raw Data (EAF)'!H66/('1 minus TOT (EAF)'!C87+'1 minus TOT (EAF)'!D87+'1 minus TOT (EAF)'!E87+'1 minus TOT (EAF)'!F87+'1 minus TOT (EAF)'!G87)</f>
        <v>2.0040115763848525</v>
      </c>
      <c r="I66" s="5">
        <f>'Raw Data (EAF)'!I66/'1 minus TOT (EAF)'!I87</f>
        <v>7.0013490055017229</v>
      </c>
      <c r="J66" s="5">
        <f>'Raw Data (EAF)'!J66/'1 minus TOT (EAF)'!J87</f>
        <v>5.0010196806192253</v>
      </c>
      <c r="K66" s="5">
        <f>'Raw Data (EAF)'!K66/'1 minus TOT (EAF)'!K87</f>
        <v>2.0009401523012298</v>
      </c>
      <c r="L66" s="5">
        <f>'Raw Data (EAF)'!L66/'1 minus TOT (EAF)'!L87</f>
        <v>6.0031234037712702</v>
      </c>
      <c r="M66" s="5">
        <f>'Raw Data (EAF)'!M66/'1 minus TOT (EAF)'!M87</f>
        <v>11.005859576677038</v>
      </c>
      <c r="N66" s="5">
        <f>'Raw Data (EAF)'!N66/'1 minus TOT (EAF)'!N87</f>
        <v>13.00874152782294</v>
      </c>
      <c r="O66" s="5">
        <f>'Raw Data (EAF)'!O66/'1 minus TOT (EAF)'!O87</f>
        <v>23.022477138172555</v>
      </c>
      <c r="P66" s="5">
        <f>'Raw Data (EAF)'!P66/'1 minus TOT (EAF)'!P87</f>
        <v>43.067871045622475</v>
      </c>
      <c r="Q66" s="5">
        <f>'Raw Data (EAF)'!Q66/'1 minus TOT (EAF)'!Q87</f>
        <v>61.158503115107962</v>
      </c>
      <c r="R66" s="5">
        <f>'Raw Data (EAF)'!R66/'1 minus TOT (EAF)'!R87</f>
        <v>155.66791489341486</v>
      </c>
      <c r="S66" s="5">
        <f>'Raw Data (EAF)'!S66/'1 minus TOT (EAF)'!S87</f>
        <v>247.6894526929288</v>
      </c>
      <c r="T66" s="5">
        <f>'Raw Data (EAF)'!T66/'1 minus TOT (EAF)'!T87</f>
        <v>353.73998329887115</v>
      </c>
      <c r="U66" s="5">
        <f>'Raw Data (EAF)'!U66/'1 minus TOT (EAF)'!U87</f>
        <v>454.44641530528725</v>
      </c>
      <c r="V66" s="5">
        <f>'Raw Data (EAF)'!V66/'1 minus TOT (EAF)'!V87</f>
        <v>499.60240853353184</v>
      </c>
      <c r="W66" s="5">
        <f>'Raw Data (EAF)'!W66/'1 minus TOT (EAF)'!W87</f>
        <v>546.01023337999891</v>
      </c>
      <c r="X66" s="5">
        <f>'Raw Data (EAF)'!X66/'1 minus TOT (EAF)'!X87</f>
        <v>390.88270266513609</v>
      </c>
      <c r="Y66" s="5">
        <f>'Raw Data (EAF)'!Y66/'1 minus TOT (EAF)'!Y87</f>
        <v>272.36860756250286</v>
      </c>
      <c r="Z66" s="5">
        <f>'Raw Data (EAF)'!Z66/'1 minus TOT (EAF)'!Z87</f>
        <v>107.67663715918971</v>
      </c>
      <c r="AA66" s="5">
        <f>'Raw Data (EAF)'!AA66/'1 minus TOT (EAF)'!AA87</f>
        <v>22.285296699945849</v>
      </c>
      <c r="AB66" s="5">
        <f>'Raw Data (EAF)'!AB66/'1 minus TOT (EAF)'!AB87</f>
        <v>6.7322762894113355</v>
      </c>
      <c r="AC66" s="5"/>
    </row>
    <row r="67" spans="1:29" s="6" customFormat="1">
      <c r="A67" s="4">
        <v>1985</v>
      </c>
      <c r="B67" s="5">
        <f t="shared" si="1"/>
        <v>3403.0417319895496</v>
      </c>
      <c r="C67" s="5">
        <f>'Raw Data (EAF)'!C67/'1 minus TOT (EAF)'!C88</f>
        <v>1.0080575416126429</v>
      </c>
      <c r="D67" s="5">
        <f>'Raw Data (EAF)'!D67/'1 minus TOT (EAF)'!D88</f>
        <v>1.0006319736172844</v>
      </c>
      <c r="E67" s="5">
        <f>'Raw Data (EAF)'!E67/'1 minus TOT (EAF)'!E88</f>
        <v>0</v>
      </c>
      <c r="F67" s="5">
        <f>'Raw Data (EAF)'!F67/'1 minus TOT (EAF)'!F88</f>
        <v>1.0003012151150101</v>
      </c>
      <c r="G67" s="5">
        <f>'Raw Data (EAF)'!G67/'1 minus TOT (EAF)'!G88</f>
        <v>2.0004893574677425</v>
      </c>
      <c r="H67" s="5">
        <f>'Raw Data (EAF)'!H67/('1 minus TOT (EAF)'!C88+'1 minus TOT (EAF)'!D88+'1 minus TOT (EAF)'!E88+'1 minus TOT (EAF)'!F88+'1 minus TOT (EAF)'!G88)</f>
        <v>1.0019227536318831</v>
      </c>
      <c r="I67" s="5">
        <f>'Raw Data (EAF)'!I67/'1 minus TOT (EAF)'!I88</f>
        <v>15.002882542789495</v>
      </c>
      <c r="J67" s="5">
        <f>'Raw Data (EAF)'!J67/'1 minus TOT (EAF)'!J88</f>
        <v>3.0005850502084876</v>
      </c>
      <c r="K67" s="5">
        <f>'Raw Data (EAF)'!K67/'1 minus TOT (EAF)'!K88</f>
        <v>3.0013997347241856</v>
      </c>
      <c r="L67" s="5">
        <f>'Raw Data (EAF)'!L67/'1 minus TOT (EAF)'!L88</f>
        <v>2.0009987848118125</v>
      </c>
      <c r="M67" s="5">
        <f>'Raw Data (EAF)'!M67/'1 minus TOT (EAF)'!M88</f>
        <v>4.002102116091443</v>
      </c>
      <c r="N67" s="5">
        <f>'Raw Data (EAF)'!N67/'1 minus TOT (EAF)'!N88</f>
        <v>14.009371831560015</v>
      </c>
      <c r="O67" s="5">
        <f>'Raw Data (EAF)'!O67/'1 minus TOT (EAF)'!O88</f>
        <v>39.037207779563651</v>
      </c>
      <c r="P67" s="5">
        <f>'Raw Data (EAF)'!P67/'1 minus TOT (EAF)'!P88</f>
        <v>58.089909383666289</v>
      </c>
      <c r="Q67" s="5">
        <f>'Raw Data (EAF)'!Q67/'1 minus TOT (EAF)'!Q88</f>
        <v>78.202430253456882</v>
      </c>
      <c r="R67" s="5">
        <f>'Raw Data (EAF)'!R67/'1 minus TOT (EAF)'!R88</f>
        <v>156.66968425523828</v>
      </c>
      <c r="S67" s="5">
        <f>'Raw Data (EAF)'!S67/'1 minus TOT (EAF)'!S88</f>
        <v>243.64677808151615</v>
      </c>
      <c r="T67" s="5">
        <f>'Raw Data (EAF)'!T67/'1 minus TOT (EAF)'!T88</f>
        <v>396.18403933225323</v>
      </c>
      <c r="U67" s="5">
        <f>'Raw Data (EAF)'!U67/'1 minus TOT (EAF)'!U88</f>
        <v>447.29543711594403</v>
      </c>
      <c r="V67" s="5">
        <f>'Raw Data (EAF)'!V67/'1 minus TOT (EAF)'!V88</f>
        <v>576.51243040298959</v>
      </c>
      <c r="W67" s="5">
        <f>'Raw Data (EAF)'!W67/'1 minus TOT (EAF)'!W88</f>
        <v>485.61303920584658</v>
      </c>
      <c r="X67" s="5">
        <f>'Raw Data (EAF)'!X67/'1 minus TOT (EAF)'!X88</f>
        <v>440.4142552401695</v>
      </c>
      <c r="Y67" s="5">
        <f>'Raw Data (EAF)'!Y67/'1 minus TOT (EAF)'!Y88</f>
        <v>275.98567222653725</v>
      </c>
      <c r="Z67" s="5">
        <f>'Raw Data (EAF)'!Z67/'1 minus TOT (EAF)'!Z88</f>
        <v>125.38910109871628</v>
      </c>
      <c r="AA67" s="5">
        <f>'Raw Data (EAF)'!AA67/'1 minus TOT (EAF)'!AA88</f>
        <v>28.096869968537199</v>
      </c>
      <c r="AB67" s="5">
        <f>'Raw Data (EAF)'!AB67/'1 minus TOT (EAF)'!AB88</f>
        <v>9.885614831297298</v>
      </c>
      <c r="AC67" s="5"/>
    </row>
    <row r="68" spans="1:29" s="6" customFormat="1">
      <c r="A68" s="4">
        <v>1986</v>
      </c>
      <c r="B68" s="5">
        <f t="shared" si="1"/>
        <v>3604.4788737235572</v>
      </c>
      <c r="C68" s="5">
        <f>'Raw Data (EAF)'!C68/'1 minus TOT (EAF)'!C89</f>
        <v>2.0155723673311612</v>
      </c>
      <c r="D68" s="5">
        <f>'Raw Data (EAF)'!D68/'1 minus TOT (EAF)'!D89</f>
        <v>0</v>
      </c>
      <c r="E68" s="5">
        <f>'Raw Data (EAF)'!E68/'1 minus TOT (EAF)'!E89</f>
        <v>2.0008402760278217</v>
      </c>
      <c r="F68" s="5">
        <f>'Raw Data (EAF)'!F68/'1 minus TOT (EAF)'!F89</f>
        <v>3.0009093604590924</v>
      </c>
      <c r="G68" s="5">
        <f>'Raw Data (EAF)'!G68/'1 minus TOT (EAF)'!G89</f>
        <v>0</v>
      </c>
      <c r="H68" s="5">
        <f>'Raw Data (EAF)'!H68/('1 minus TOT (EAF)'!C89+'1 minus TOT (EAF)'!D89+'1 minus TOT (EAF)'!E89+'1 minus TOT (EAF)'!F89+'1 minus TOT (EAF)'!G89)</f>
        <v>1.4026287890083442</v>
      </c>
      <c r="I68" s="5">
        <f>'Raw Data (EAF)'!I68/'1 minus TOT (EAF)'!I89</f>
        <v>20.003484556051742</v>
      </c>
      <c r="J68" s="5">
        <f>'Raw Data (EAF)'!J68/'1 minus TOT (EAF)'!J89</f>
        <v>1.0001982603233412</v>
      </c>
      <c r="K68" s="5">
        <f>'Raw Data (EAF)'!K68/'1 minus TOT (EAF)'!K89</f>
        <v>4.0019350630944395</v>
      </c>
      <c r="L68" s="5">
        <f>'Raw Data (EAF)'!L68/'1 minus TOT (EAF)'!L89</f>
        <v>4.0020848707403562</v>
      </c>
      <c r="M68" s="5">
        <f>'Raw Data (EAF)'!M68/'1 minus TOT (EAF)'!M89</f>
        <v>11.005980724536714</v>
      </c>
      <c r="N68" s="5">
        <f>'Raw Data (EAF)'!N68/'1 minus TOT (EAF)'!N89</f>
        <v>12.008193995059928</v>
      </c>
      <c r="O68" s="5">
        <f>'Raw Data (EAF)'!O68/'1 minus TOT (EAF)'!O89</f>
        <v>31.029276091078255</v>
      </c>
      <c r="P68" s="5">
        <f>'Raw Data (EAF)'!P68/'1 minus TOT (EAF)'!P89</f>
        <v>51.080631751232893</v>
      </c>
      <c r="Q68" s="5">
        <f>'Raw Data (EAF)'!Q68/'1 minus TOT (EAF)'!Q89</f>
        <v>97.243452151504485</v>
      </c>
      <c r="R68" s="5">
        <f>'Raw Data (EAF)'!R68/'1 minus TOT (EAF)'!R89</f>
        <v>141.59502710720085</v>
      </c>
      <c r="S68" s="5">
        <f>'Raw Data (EAF)'!S68/'1 minus TOT (EAF)'!S89</f>
        <v>263.73308227673562</v>
      </c>
      <c r="T68" s="5">
        <f>'Raw Data (EAF)'!T68/'1 minus TOT (EAF)'!T89</f>
        <v>426.47863132756999</v>
      </c>
      <c r="U68" s="5">
        <f>'Raw Data (EAF)'!U68/'1 minus TOT (EAF)'!U89</f>
        <v>441.17697964278358</v>
      </c>
      <c r="V68" s="5">
        <f>'Raw Data (EAF)'!V68/'1 minus TOT (EAF)'!V89</f>
        <v>584.81091038761292</v>
      </c>
      <c r="W68" s="5">
        <f>'Raw Data (EAF)'!W68/'1 minus TOT (EAF)'!W89</f>
        <v>589.55542799942555</v>
      </c>
      <c r="X68" s="5">
        <f>'Raw Data (EAF)'!X68/'1 minus TOT (EAF)'!X89</f>
        <v>482.82285273186454</v>
      </c>
      <c r="Y68" s="5">
        <f>'Raw Data (EAF)'!Y68/'1 minus TOT (EAF)'!Y89</f>
        <v>270.79860974344581</v>
      </c>
      <c r="Z68" s="5">
        <f>'Raw Data (EAF)'!Z68/'1 minus TOT (EAF)'!Z89</f>
        <v>133.47784089376819</v>
      </c>
      <c r="AA68" s="5">
        <f>'Raw Data (EAF)'!AA68/'1 minus TOT (EAF)'!AA89</f>
        <v>32.208723492549979</v>
      </c>
      <c r="AB68" s="5">
        <f>'Raw Data (EAF)'!AB68/'1 minus TOT (EAF)'!AB89</f>
        <v>5.0429218679697385</v>
      </c>
      <c r="AC68" s="5">
        <v>1</v>
      </c>
    </row>
    <row r="69" spans="1:29" s="6" customFormat="1">
      <c r="A69" s="4">
        <v>1987</v>
      </c>
      <c r="B69" s="5">
        <f t="shared" si="1"/>
        <v>3661.3631424289865</v>
      </c>
      <c r="C69" s="5">
        <f>'Raw Data (EAF)'!C69/'1 minus TOT (EAF)'!C90</f>
        <v>2.0153222747204662</v>
      </c>
      <c r="D69" s="5">
        <f>'Raw Data (EAF)'!D69/'1 minus TOT (EAF)'!D90</f>
        <v>1.0006341148380913</v>
      </c>
      <c r="E69" s="5">
        <f>'Raw Data (EAF)'!E69/'1 minus TOT (EAF)'!E90</f>
        <v>1.0004257144894944</v>
      </c>
      <c r="F69" s="5">
        <f>'Raw Data (EAF)'!F69/'1 minus TOT (EAF)'!F90</f>
        <v>1.0003014220609288</v>
      </c>
      <c r="G69" s="5">
        <f>'Raw Data (EAF)'!G69/'1 minus TOT (EAF)'!G90</f>
        <v>4.0010814151170928</v>
      </c>
      <c r="H69" s="5">
        <f>'Raw Data (EAF)'!H69/('1 minus TOT (EAF)'!C90+'1 minus TOT (EAF)'!D90+'1 minus TOT (EAF)'!E90+'1 minus TOT (EAF)'!F90+'1 minus TOT (EAF)'!G90)</f>
        <v>1.8033302998117988</v>
      </c>
      <c r="I69" s="5">
        <f>'Raw Data (EAF)'!I69/'1 minus TOT (EAF)'!I90</f>
        <v>8.0014451761512628</v>
      </c>
      <c r="J69" s="5">
        <f>'Raw Data (EAF)'!J69/'1 minus TOT (EAF)'!J90</f>
        <v>2.0003576161592669</v>
      </c>
      <c r="K69" s="5">
        <f>'Raw Data (EAF)'!K69/'1 minus TOT (EAF)'!K90</f>
        <v>5.002386981874122</v>
      </c>
      <c r="L69" s="5">
        <f>'Raw Data (EAF)'!L69/'1 minus TOT (EAF)'!L90</f>
        <v>6.0029837925610829</v>
      </c>
      <c r="M69" s="5">
        <f>'Raw Data (EAF)'!M69/'1 minus TOT (EAF)'!M90</f>
        <v>6.0034246025161053</v>
      </c>
      <c r="N69" s="5">
        <f>'Raw Data (EAF)'!N69/'1 minus TOT (EAF)'!N90</f>
        <v>12.008402717331025</v>
      </c>
      <c r="O69" s="5">
        <f>'Raw Data (EAF)'!O69/'1 minus TOT (EAF)'!O90</f>
        <v>20.019529288014056</v>
      </c>
      <c r="P69" s="5">
        <f>'Raw Data (EAF)'!P69/'1 minus TOT (EAF)'!P90</f>
        <v>54.079482477843953</v>
      </c>
      <c r="Q69" s="5">
        <f>'Raw Data (EAF)'!Q69/'1 minus TOT (EAF)'!Q90</f>
        <v>101.25350553151016</v>
      </c>
      <c r="R69" s="5">
        <f>'Raw Data (EAF)'!R69/'1 minus TOT (EAF)'!R90</f>
        <v>134.55706520064234</v>
      </c>
      <c r="S69" s="5">
        <f>'Raw Data (EAF)'!S69/'1 minus TOT (EAF)'!S90</f>
        <v>246.62974070934604</v>
      </c>
      <c r="T69" s="5">
        <f>'Raw Data (EAF)'!T69/'1 minus TOT (EAF)'!T90</f>
        <v>404.20287711332935</v>
      </c>
      <c r="U69" s="5">
        <f>'Raw Data (EAF)'!U69/'1 minus TOT (EAF)'!U90</f>
        <v>522.38111461304834</v>
      </c>
      <c r="V69" s="5">
        <f>'Raw Data (EAF)'!V69/'1 minus TOT (EAF)'!V90</f>
        <v>595.85761661039737</v>
      </c>
      <c r="W69" s="5">
        <f>'Raw Data (EAF)'!W69/'1 minus TOT (EAF)'!W90</f>
        <v>579.94435614821566</v>
      </c>
      <c r="X69" s="5">
        <f>'Raw Data (EAF)'!X69/'1 minus TOT (EAF)'!X90</f>
        <v>467.57537855183841</v>
      </c>
      <c r="Y69" s="5">
        <f>'Raw Data (EAF)'!Y69/'1 minus TOT (EAF)'!Y90</f>
        <v>319.8564329125029</v>
      </c>
      <c r="Z69" s="5">
        <f>'Raw Data (EAF)'!Z69/'1 minus TOT (EAF)'!Z90</f>
        <v>123.62542404958482</v>
      </c>
      <c r="AA69" s="5">
        <f>'Raw Data (EAF)'!AA69/'1 minus TOT (EAF)'!AA90</f>
        <v>50.558288036307985</v>
      </c>
      <c r="AB69" s="5">
        <f>'Raw Data (EAF)'!AB69/'1 minus TOT (EAF)'!AB90</f>
        <v>0</v>
      </c>
      <c r="AC69" s="5"/>
    </row>
    <row r="70" spans="1:29" s="6" customFormat="1">
      <c r="A70" s="4">
        <v>1988</v>
      </c>
      <c r="B70" s="5">
        <f t="shared" si="1"/>
        <v>3613.4500978766096</v>
      </c>
      <c r="C70" s="5">
        <f>'Raw Data (EAF)'!C70/'1 minus TOT (EAF)'!C91</f>
        <v>2.0151958144451712</v>
      </c>
      <c r="D70" s="5">
        <f>'Raw Data (EAF)'!D70/'1 minus TOT (EAF)'!D91</f>
        <v>1.0006747599870283</v>
      </c>
      <c r="E70" s="5">
        <f>'Raw Data (EAF)'!E70/'1 minus TOT (EAF)'!E91</f>
        <v>2.0007793754740528</v>
      </c>
      <c r="F70" s="5">
        <f>'Raw Data (EAF)'!F70/'1 minus TOT (EAF)'!F91</f>
        <v>0</v>
      </c>
      <c r="G70" s="5">
        <f>'Raw Data (EAF)'!G70/'1 minus TOT (EAF)'!G91</f>
        <v>6.0014600602830477</v>
      </c>
      <c r="H70" s="5">
        <f>'Raw Data (EAF)'!H70/('1 minus TOT (EAF)'!C91+'1 minus TOT (EAF)'!D91+'1 minus TOT (EAF)'!E91+'1 minus TOT (EAF)'!F91+'1 minus TOT (EAF)'!G91)</f>
        <v>2.2040390087048278</v>
      </c>
      <c r="I70" s="5">
        <f>'Raw Data (EAF)'!I70/'1 minus TOT (EAF)'!I91</f>
        <v>13.002421288000667</v>
      </c>
      <c r="J70" s="5">
        <f>'Raw Data (EAF)'!J70/'1 minus TOT (EAF)'!J91</f>
        <v>4.0007519728001757</v>
      </c>
      <c r="K70" s="5">
        <f>'Raw Data (EAF)'!K70/'1 minus TOT (EAF)'!K91</f>
        <v>4.0018945478453469</v>
      </c>
      <c r="L70" s="5">
        <f>'Raw Data (EAF)'!L70/'1 minus TOT (EAF)'!L91</f>
        <v>6.0030071481825873</v>
      </c>
      <c r="M70" s="5">
        <f>'Raw Data (EAF)'!M70/'1 minus TOT (EAF)'!M91</f>
        <v>6.0033686975439888</v>
      </c>
      <c r="N70" s="5">
        <f>'Raw Data (EAF)'!N70/'1 minus TOT (EAF)'!N91</f>
        <v>9.0062383160933539</v>
      </c>
      <c r="O70" s="5">
        <f>'Raw Data (EAF)'!O70/'1 minus TOT (EAF)'!O91</f>
        <v>22.021269541756002</v>
      </c>
      <c r="P70" s="5">
        <f>'Raw Data (EAF)'!P70/'1 minus TOT (EAF)'!P91</f>
        <v>59.087078714258411</v>
      </c>
      <c r="Q70" s="5">
        <f>'Raw Data (EAF)'!Q70/'1 minus TOT (EAF)'!Q91</f>
        <v>102.2505733833746</v>
      </c>
      <c r="R70" s="5">
        <f>'Raw Data (EAF)'!R70/'1 minus TOT (EAF)'!R91</f>
        <v>135.55355570072143</v>
      </c>
      <c r="S70" s="5">
        <f>'Raw Data (EAF)'!S70/'1 minus TOT (EAF)'!S91</f>
        <v>237.5813714874034</v>
      </c>
      <c r="T70" s="5">
        <f>'Raw Data (EAF)'!T70/'1 minus TOT (EAF)'!T91</f>
        <v>395.09438714269004</v>
      </c>
      <c r="U70" s="5">
        <f>'Raw Data (EAF)'!U70/'1 minus TOT (EAF)'!U91</f>
        <v>489.79349625612144</v>
      </c>
      <c r="V70" s="5">
        <f>'Raw Data (EAF)'!V70/'1 minus TOT (EAF)'!V91</f>
        <v>575.30922963229068</v>
      </c>
      <c r="W70" s="5">
        <f>'Raw Data (EAF)'!W70/'1 minus TOT (EAF)'!W91</f>
        <v>515.2921410417041</v>
      </c>
      <c r="X70" s="5">
        <f>'Raw Data (EAF)'!X70/'1 minus TOT (EAF)'!X91</f>
        <v>516.34558141919672</v>
      </c>
      <c r="Y70" s="5">
        <f>'Raw Data (EAF)'!Y70/'1 minus TOT (EAF)'!Y91</f>
        <v>329.45952819849339</v>
      </c>
      <c r="Z70" s="5">
        <f>'Raw Data (EAF)'!Z70/'1 minus TOT (EAF)'!Z91</f>
        <v>139.59858953840643</v>
      </c>
      <c r="AA70" s="5">
        <f>'Raw Data (EAF)'!AA70/'1 minus TOT (EAF)'!AA91</f>
        <v>39.583989202907588</v>
      </c>
      <c r="AB70" s="5">
        <f>'Raw Data (EAF)'!AB70/'1 minus TOT (EAF)'!AB91</f>
        <v>12.257585638114236</v>
      </c>
      <c r="AC70" s="5"/>
    </row>
    <row r="71" spans="1:29" s="6" customFormat="1">
      <c r="A71" s="4">
        <v>1989</v>
      </c>
      <c r="B71" s="5">
        <f t="shared" si="1"/>
        <v>3721.1345335150195</v>
      </c>
      <c r="C71" s="5">
        <f>'Raw Data (EAF)'!C71/'1 minus TOT (EAF)'!C92</f>
        <v>1.0074505424162339</v>
      </c>
      <c r="D71" s="5">
        <f>'Raw Data (EAF)'!D71/'1 minus TOT (EAF)'!D92</f>
        <v>4.0026139816844832</v>
      </c>
      <c r="E71" s="5">
        <f>'Raw Data (EAF)'!E71/'1 minus TOT (EAF)'!E92</f>
        <v>1.000367442515379</v>
      </c>
      <c r="F71" s="5">
        <f>'Raw Data (EAF)'!F71/'1 minus TOT (EAF)'!F92</f>
        <v>1.00029142182092</v>
      </c>
      <c r="G71" s="5">
        <f>'Raw Data (EAF)'!G71/'1 minus TOT (EAF)'!G92</f>
        <v>4.0009509043682661</v>
      </c>
      <c r="H71" s="5">
        <f>'Raw Data (EAF)'!H71/('1 minus TOT (EAF)'!C92+'1 minus TOT (EAF)'!D92+'1 minus TOT (EAF)'!E92+'1 minus TOT (EAF)'!F92+'1 minus TOT (EAF)'!G92)</f>
        <v>2.2039427765177373</v>
      </c>
      <c r="I71" s="5">
        <f>'Raw Data (EAF)'!I71/'1 minus TOT (EAF)'!I92</f>
        <v>9.0016879534700394</v>
      </c>
      <c r="J71" s="5">
        <f>'Raw Data (EAF)'!J71/'1 minus TOT (EAF)'!J92</f>
        <v>3.0005761234357302</v>
      </c>
      <c r="K71" s="5">
        <f>'Raw Data (EAF)'!K71/'1 minus TOT (EAF)'!K92</f>
        <v>5.0024314347234702</v>
      </c>
      <c r="L71" s="5">
        <f>'Raw Data (EAF)'!L71/'1 minus TOT (EAF)'!L92</f>
        <v>2.0009620431154871</v>
      </c>
      <c r="M71" s="5">
        <f>'Raw Data (EAF)'!M71/'1 minus TOT (EAF)'!M92</f>
        <v>6.0032990532921877</v>
      </c>
      <c r="N71" s="5">
        <f>'Raw Data (EAF)'!N71/'1 minus TOT (EAF)'!N92</f>
        <v>14.00994484349585</v>
      </c>
      <c r="O71" s="5">
        <f>'Raw Data (EAF)'!O71/'1 minus TOT (EAF)'!O92</f>
        <v>30.028062491977408</v>
      </c>
      <c r="P71" s="5">
        <f>'Raw Data (EAF)'!P71/'1 minus TOT (EAF)'!P92</f>
        <v>46.067650296072387</v>
      </c>
      <c r="Q71" s="5">
        <f>'Raw Data (EAF)'!Q71/'1 minus TOT (EAF)'!Q92</f>
        <v>97.229903482072075</v>
      </c>
      <c r="R71" s="5">
        <f>'Raw Data (EAF)'!R71/'1 minus TOT (EAF)'!R92</f>
        <v>151.60716152927853</v>
      </c>
      <c r="S71" s="5">
        <f>'Raw Data (EAF)'!S71/'1 minus TOT (EAF)'!S92</f>
        <v>242.57021843368869</v>
      </c>
      <c r="T71" s="5">
        <f>'Raw Data (EAF)'!T71/'1 minus TOT (EAF)'!T92</f>
        <v>373.78690973401598</v>
      </c>
      <c r="U71" s="5">
        <f>'Raw Data (EAF)'!U71/'1 minus TOT (EAF)'!U92</f>
        <v>533.27344507890643</v>
      </c>
      <c r="V71" s="5">
        <f>'Raw Data (EAF)'!V71/'1 minus TOT (EAF)'!V92</f>
        <v>564.72047011284121</v>
      </c>
      <c r="W71" s="5">
        <f>'Raw Data (EAF)'!W71/'1 minus TOT (EAF)'!W92</f>
        <v>596.99647475479696</v>
      </c>
      <c r="X71" s="5">
        <f>'Raw Data (EAF)'!X71/'1 minus TOT (EAF)'!X92</f>
        <v>522.66909853888524</v>
      </c>
      <c r="Y71" s="5">
        <f>'Raw Data (EAF)'!Y71/'1 minus TOT (EAF)'!Y92</f>
        <v>323.49696986490409</v>
      </c>
      <c r="Z71" s="5">
        <f>'Raw Data (EAF)'!Z71/'1 minus TOT (EAF)'!Z92</f>
        <v>164.69166609162923</v>
      </c>
      <c r="AA71" s="5">
        <f>'Raw Data (EAF)'!AA71/'1 minus TOT (EAF)'!AA92</f>
        <v>29.316866377178034</v>
      </c>
      <c r="AB71" s="5">
        <f>'Raw Data (EAF)'!AB71/'1 minus TOT (EAF)'!AB92</f>
        <v>3.4567925007220945</v>
      </c>
      <c r="AC71" s="5"/>
    </row>
    <row r="72" spans="1:29" s="6" customFormat="1">
      <c r="A72" s="4">
        <v>1990</v>
      </c>
      <c r="B72" s="5">
        <f t="shared" si="1"/>
        <v>3778.2296461740466</v>
      </c>
      <c r="C72" s="5">
        <f>'Raw Data (EAF)'!C72/'1 minus TOT (EAF)'!C93</f>
        <v>0</v>
      </c>
      <c r="D72" s="5">
        <f>'Raw Data (EAF)'!D72/'1 minus TOT (EAF)'!D93</f>
        <v>2.0011975998103799</v>
      </c>
      <c r="E72" s="5">
        <f>'Raw Data (EAF)'!E72/'1 minus TOT (EAF)'!E93</f>
        <v>1.0003478265689612</v>
      </c>
      <c r="F72" s="5">
        <f>'Raw Data (EAF)'!F72/'1 minus TOT (EAF)'!F93</f>
        <v>2.0005445638189303</v>
      </c>
      <c r="G72" s="5">
        <f>'Raw Data (EAF)'!G72/'1 minus TOT (EAF)'!G93</f>
        <v>5.0011188650343943</v>
      </c>
      <c r="H72" s="5">
        <f>'Raw Data (EAF)'!H72/('1 minus TOT (EAF)'!C93+'1 minus TOT (EAF)'!D93+'1 minus TOT (EAF)'!E93+'1 minus TOT (EAF)'!F93+'1 minus TOT (EAF)'!G93)</f>
        <v>2.003318045698125</v>
      </c>
      <c r="I72" s="5">
        <f>'Raw Data (EAF)'!I72/'1 minus TOT (EAF)'!I93</f>
        <v>10.00169666586055</v>
      </c>
      <c r="J72" s="5">
        <f>'Raw Data (EAF)'!J72/'1 minus TOT (EAF)'!J93</f>
        <v>4.0007488703816234</v>
      </c>
      <c r="K72" s="5">
        <f>'Raw Data (EAF)'!K72/'1 minus TOT (EAF)'!K93</f>
        <v>3.0013738560791285</v>
      </c>
      <c r="L72" s="5">
        <f>'Raw Data (EAF)'!L72/'1 minus TOT (EAF)'!L93</f>
        <v>6.0027848701581519</v>
      </c>
      <c r="M72" s="5">
        <f>'Raw Data (EAF)'!M72/'1 minus TOT (EAF)'!M93</f>
        <v>6.0032636075187957</v>
      </c>
      <c r="N72" s="5">
        <f>'Raw Data (EAF)'!N72/'1 minus TOT (EAF)'!N93</f>
        <v>13.008914046394525</v>
      </c>
      <c r="O72" s="5">
        <f>'Raw Data (EAF)'!O72/'1 minus TOT (EAF)'!O93</f>
        <v>23.021746433128687</v>
      </c>
      <c r="P72" s="5">
        <f>'Raw Data (EAF)'!P72/'1 minus TOT (EAF)'!P93</f>
        <v>50.07045439991483</v>
      </c>
      <c r="Q72" s="5">
        <f>'Raw Data (EAF)'!Q72/'1 minus TOT (EAF)'!Q93</f>
        <v>95.226777989607953</v>
      </c>
      <c r="R72" s="5">
        <f>'Raw Data (EAF)'!R72/'1 minus TOT (EAF)'!R93</f>
        <v>153.60182252539548</v>
      </c>
      <c r="S72" s="5">
        <f>'Raw Data (EAF)'!S72/'1 minus TOT (EAF)'!S93</f>
        <v>229.44755414942807</v>
      </c>
      <c r="T72" s="5">
        <f>'Raw Data (EAF)'!T72/'1 minus TOT (EAF)'!T93</f>
        <v>340.43412321348433</v>
      </c>
      <c r="U72" s="5">
        <f>'Raw Data (EAF)'!U72/'1 minus TOT (EAF)'!U93</f>
        <v>541.26469554349103</v>
      </c>
      <c r="V72" s="5">
        <f>'Raw Data (EAF)'!V72/'1 minus TOT (EAF)'!V93</f>
        <v>600.34752036546513</v>
      </c>
      <c r="W72" s="5">
        <f>'Raw Data (EAF)'!W72/'1 minus TOT (EAF)'!W93</f>
        <v>601.73898620489365</v>
      </c>
      <c r="X72" s="5">
        <f>'Raw Data (EAF)'!X72/'1 minus TOT (EAF)'!X93</f>
        <v>512.20597345905912</v>
      </c>
      <c r="Y72" s="5">
        <f>'Raw Data (EAF)'!Y72/'1 minus TOT (EAF)'!Y93</f>
        <v>344.03124798222535</v>
      </c>
      <c r="Z72" s="5">
        <f>'Raw Data (EAF)'!Z72/'1 minus TOT (EAF)'!Z93</f>
        <v>190.97079217727295</v>
      </c>
      <c r="AA72" s="5">
        <f>'Raw Data (EAF)'!AA72/'1 minus TOT (EAF)'!AA93</f>
        <v>46.728901601078341</v>
      </c>
      <c r="AB72" s="5">
        <f>'Raw Data (EAF)'!AB72/'1 minus TOT (EAF)'!AB93</f>
        <v>5.1169501675109652</v>
      </c>
      <c r="AC72" s="5"/>
    </row>
    <row r="73" spans="1:29" s="6" customFormat="1">
      <c r="A73" s="4">
        <v>1991</v>
      </c>
      <c r="B73" s="5">
        <f t="shared" si="1"/>
        <v>4043.8791963811154</v>
      </c>
      <c r="C73" s="5">
        <f>'Raw Data (EAF)'!C73/'1 minus TOT (EAF)'!C94</f>
        <v>0</v>
      </c>
      <c r="D73" s="5">
        <f>'Raw Data (EAF)'!D73/'1 minus TOT (EAF)'!D94</f>
        <v>1.0006190660071468</v>
      </c>
      <c r="E73" s="5">
        <f>'Raw Data (EAF)'!E73/'1 minus TOT (EAF)'!E94</f>
        <v>0</v>
      </c>
      <c r="F73" s="5">
        <f>'Raw Data (EAF)'!F73/'1 minus TOT (EAF)'!F94</f>
        <v>1.0002900279407199</v>
      </c>
      <c r="G73" s="5">
        <f>'Raw Data (EAF)'!G73/'1 minus TOT (EAF)'!G94</f>
        <v>1.0002158028991113</v>
      </c>
      <c r="H73" s="5">
        <f>'Raw Data (EAF)'!H73/('1 minus TOT (EAF)'!C94+'1 minus TOT (EAF)'!D94+'1 minus TOT (EAF)'!E94+'1 minus TOT (EAF)'!F94+'1 minus TOT (EAF)'!G94)</f>
        <v>0.60097315483904989</v>
      </c>
      <c r="I73" s="5">
        <f>'Raw Data (EAF)'!I73/'1 minus TOT (EAF)'!I94</f>
        <v>15.002540447034416</v>
      </c>
      <c r="J73" s="5">
        <f>'Raw Data (EAF)'!J73/'1 minus TOT (EAF)'!J94</f>
        <v>4.0006985346647825</v>
      </c>
      <c r="K73" s="5">
        <f>'Raw Data (EAF)'!K73/'1 minus TOT (EAF)'!K94</f>
        <v>4.0018752603903431</v>
      </c>
      <c r="L73" s="5">
        <f>'Raw Data (EAF)'!L73/'1 minus TOT (EAF)'!L94</f>
        <v>1.0004629732274481</v>
      </c>
      <c r="M73" s="5">
        <f>'Raw Data (EAF)'!M73/'1 minus TOT (EAF)'!M94</f>
        <v>11.005816071032903</v>
      </c>
      <c r="N73" s="5">
        <f>'Raw Data (EAF)'!N73/'1 minus TOT (EAF)'!N94</f>
        <v>10.006985534214026</v>
      </c>
      <c r="O73" s="5">
        <f>'Raw Data (EAF)'!O73/'1 minus TOT (EAF)'!O94</f>
        <v>30.028843402025025</v>
      </c>
      <c r="P73" s="5">
        <f>'Raw Data (EAF)'!P73/'1 minus TOT (EAF)'!P94</f>
        <v>60.08418562399271</v>
      </c>
      <c r="Q73" s="5">
        <f>'Raw Data (EAF)'!Q73/'1 minus TOT (EAF)'!Q94</f>
        <v>94.226479578676518</v>
      </c>
      <c r="R73" s="5">
        <f>'Raw Data (EAF)'!R73/'1 minus TOT (EAF)'!R94</f>
        <v>163.62948471111491</v>
      </c>
      <c r="S73" s="5">
        <f>'Raw Data (EAF)'!S73/'1 minus TOT (EAF)'!S94</f>
        <v>292.8689921805551</v>
      </c>
      <c r="T73" s="5">
        <f>'Raw Data (EAF)'!T73/'1 minus TOT (EAF)'!T94</f>
        <v>407.05540433026783</v>
      </c>
      <c r="U73" s="5">
        <f>'Raw Data (EAF)'!U73/'1 minus TOT (EAF)'!U94</f>
        <v>538.18232413227372</v>
      </c>
      <c r="V73" s="5">
        <f>'Raw Data (EAF)'!V73/'1 minus TOT (EAF)'!V94</f>
        <v>593.0061326634351</v>
      </c>
      <c r="W73" s="5">
        <f>'Raw Data (EAF)'!W73/'1 minus TOT (EAF)'!W94</f>
        <v>642.91700017548044</v>
      </c>
      <c r="X73" s="5">
        <f>'Raw Data (EAF)'!X73/'1 minus TOT (EAF)'!X94</f>
        <v>564.01922003671007</v>
      </c>
      <c r="Y73" s="5">
        <f>'Raw Data (EAF)'!Y73/'1 minus TOT (EAF)'!Y94</f>
        <v>384.79407189494066</v>
      </c>
      <c r="Z73" s="5">
        <f>'Raw Data (EAF)'!Z73/'1 minus TOT (EAF)'!Z94</f>
        <v>173.4925386593896</v>
      </c>
      <c r="AA73" s="5">
        <f>'Raw Data (EAF)'!AA73/'1 minus TOT (EAF)'!AA94</f>
        <v>50.516787365701077</v>
      </c>
      <c r="AB73" s="5">
        <f>'Raw Data (EAF)'!AB73/'1 minus TOT (EAF)'!AB94</f>
        <v>3.4383796511494999</v>
      </c>
      <c r="AC73" s="5"/>
    </row>
    <row r="74" spans="1:29">
      <c r="A74" s="1">
        <f t="shared" ref="A74:A79" si="2">A73+1</f>
        <v>1992</v>
      </c>
      <c r="B74" s="5">
        <f t="shared" si="1"/>
        <v>4099.8394238201563</v>
      </c>
      <c r="C74" s="5">
        <f>'Raw Data (EAF)'!C74/'1 minus TOT (EAF)'!C95</f>
        <v>0</v>
      </c>
      <c r="D74" s="5">
        <f>'Raw Data (EAF)'!D74/'1 minus TOT (EAF)'!D95</f>
        <v>0</v>
      </c>
      <c r="E74" s="5">
        <f>'Raw Data (EAF)'!E74/'1 minus TOT (EAF)'!E95</f>
        <v>1.0003598689313122</v>
      </c>
      <c r="F74" s="5">
        <f>'Raw Data (EAF)'!F74/'1 minus TOT (EAF)'!F95</f>
        <v>1.0002298305361628</v>
      </c>
      <c r="G74" s="5">
        <f>'Raw Data (EAF)'!G74/'1 minus TOT (EAF)'!G95</f>
        <v>1.0002023525222823</v>
      </c>
      <c r="H74" s="5">
        <f>'Raw Data (EAF)'!H74/('1 minus TOT (EAF)'!C95+'1 minus TOT (EAF)'!D95+'1 minus TOT (EAF)'!E95+'1 minus TOT (EAF)'!F95+'1 minus TOT (EAF)'!G95)</f>
        <v>0.60091513225227544</v>
      </c>
      <c r="I74" s="5">
        <f>'Raw Data (EAF)'!I74/'1 minus TOT (EAF)'!I95</f>
        <v>11.001718874154475</v>
      </c>
      <c r="J74" s="5">
        <f>'Raw Data (EAF)'!J74/'1 minus TOT (EAF)'!J95</f>
        <v>2.0003390352434214</v>
      </c>
      <c r="K74" s="5">
        <f>'Raw Data (EAF)'!K74/'1 minus TOT (EAF)'!K95</f>
        <v>1.0004397226582467</v>
      </c>
      <c r="L74" s="5">
        <f>'Raw Data (EAF)'!L74/'1 minus TOT (EAF)'!L95</f>
        <v>4.001778003606395</v>
      </c>
      <c r="M74" s="5">
        <f>'Raw Data (EAF)'!M74/'1 minus TOT (EAF)'!M95</f>
        <v>4.0021281622267377</v>
      </c>
      <c r="N74" s="5">
        <f>'Raw Data (EAF)'!N74/'1 minus TOT (EAF)'!N95</f>
        <v>9.0060124387668665</v>
      </c>
      <c r="O74" s="5">
        <f>'Raw Data (EAF)'!O74/'1 minus TOT (EAF)'!O95</f>
        <v>26.025626094869441</v>
      </c>
      <c r="P74" s="5">
        <f>'Raw Data (EAF)'!P74/'1 minus TOT (EAF)'!P95</f>
        <v>51.070317120120166</v>
      </c>
      <c r="Q74" s="5">
        <f>'Raw Data (EAF)'!Q74/'1 minus TOT (EAF)'!Q95</f>
        <v>113.25932475690352</v>
      </c>
      <c r="R74" s="5">
        <f>'Raw Data (EAF)'!R74/'1 minus TOT (EAF)'!R95</f>
        <v>172.64072269752089</v>
      </c>
      <c r="S74" s="5">
        <f>'Raw Data (EAF)'!S74/'1 minus TOT (EAF)'!S95</f>
        <v>232.44776661125769</v>
      </c>
      <c r="T74" s="5">
        <f>'Raw Data (EAF)'!T74/'1 minus TOT (EAF)'!T95</f>
        <v>387.7599460357506</v>
      </c>
      <c r="U74" s="5">
        <f>'Raw Data (EAF)'!U74/'1 minus TOT (EAF)'!U95</f>
        <v>504.4536759197108</v>
      </c>
      <c r="V74" s="5">
        <f>'Raw Data (EAF)'!V74/'1 minus TOT (EAF)'!V95</f>
        <v>643.48654629628061</v>
      </c>
      <c r="W74" s="5">
        <f>'Raw Data (EAF)'!W74/'1 minus TOT (EAF)'!W95</f>
        <v>676.66868534758282</v>
      </c>
      <c r="X74" s="5">
        <f>'Raw Data (EAF)'!X74/'1 minus TOT (EAF)'!X95</f>
        <v>601.05485821680372</v>
      </c>
      <c r="Y74" s="5">
        <f>'Raw Data (EAF)'!Y74/'1 minus TOT (EAF)'!Y95</f>
        <v>403.52532953110688</v>
      </c>
      <c r="Z74" s="5">
        <f>'Raw Data (EAF)'!Z74/'1 minus TOT (EAF)'!Z95</f>
        <v>184.1291085644645</v>
      </c>
      <c r="AA74" s="5">
        <f>'Raw Data (EAF)'!AA74/'1 minus TOT (EAF)'!AA95</f>
        <v>68.338551051781508</v>
      </c>
      <c r="AB74" s="5">
        <f>'Raw Data (EAF)'!AB74/'1 minus TOT (EAF)'!AB95</f>
        <v>3.3656342070945082</v>
      </c>
      <c r="AC74" s="1">
        <v>0</v>
      </c>
    </row>
    <row r="75" spans="1:29">
      <c r="A75" s="1">
        <f t="shared" si="2"/>
        <v>1993</v>
      </c>
      <c r="B75" s="5">
        <f t="shared" si="1"/>
        <v>3927.568465824314</v>
      </c>
      <c r="C75" s="5">
        <f>'Raw Data (EAF)'!C75/'1 minus TOT (EAF)'!C96</f>
        <v>2.0124711864384057</v>
      </c>
      <c r="D75" s="5">
        <f>'Raw Data (EAF)'!D75/'1 minus TOT (EAF)'!D96</f>
        <v>0</v>
      </c>
      <c r="E75" s="5">
        <f>'Raw Data (EAF)'!E75/'1 minus TOT (EAF)'!E96</f>
        <v>1.0003518483382401</v>
      </c>
      <c r="F75" s="5">
        <f>'Raw Data (EAF)'!F75/'1 minus TOT (EAF)'!F96</f>
        <v>1.0002794854705368</v>
      </c>
      <c r="G75" s="5">
        <f>'Raw Data (EAF)'!G75/'1 minus TOT (EAF)'!G96</f>
        <v>1.0001992407153333</v>
      </c>
      <c r="H75" s="5">
        <f>'Raw Data (EAF)'!H75/('1 minus TOT (EAF)'!C96+'1 minus TOT (EAF)'!D96+'1 minus TOT (EAF)'!E96+'1 minus TOT (EAF)'!F96+'1 minus TOT (EAF)'!G96)</f>
        <v>1.0015122716521785</v>
      </c>
      <c r="I75" s="5">
        <f>'Raw Data (EAF)'!I75/'1 minus TOT (EAF)'!I96</f>
        <v>8.0013526030913464</v>
      </c>
      <c r="J75" s="5">
        <f>'Raw Data (EAF)'!J75/'1 minus TOT (EAF)'!J96</f>
        <v>2.0003613234370703</v>
      </c>
      <c r="K75" s="5">
        <f>'Raw Data (EAF)'!K75/'1 minus TOT (EAF)'!K96</f>
        <v>4.0017895521785674</v>
      </c>
      <c r="L75" s="5">
        <f>'Raw Data (EAF)'!L75/'1 minus TOT (EAF)'!L96</f>
        <v>3.0013347709731804</v>
      </c>
      <c r="M75" s="5">
        <f>'Raw Data (EAF)'!M75/'1 minus TOT (EAF)'!M96</f>
        <v>6.0032124710202153</v>
      </c>
      <c r="N75" s="5">
        <f>'Raw Data (EAF)'!N75/'1 minus TOT (EAF)'!N96</f>
        <v>10.007130021225651</v>
      </c>
      <c r="O75" s="5">
        <f>'Raw Data (EAF)'!O75/'1 minus TOT (EAF)'!O96</f>
        <v>26.025845777076679</v>
      </c>
      <c r="P75" s="5">
        <f>'Raw Data (EAF)'!P75/'1 minus TOT (EAF)'!P96</f>
        <v>55.07945584126481</v>
      </c>
      <c r="Q75" s="5">
        <f>'Raw Data (EAF)'!Q75/'1 minus TOT (EAF)'!Q96</f>
        <v>100.23250002146848</v>
      </c>
      <c r="R75" s="5">
        <f>'Raw Data (EAF)'!R75/'1 minus TOT (EAF)'!R96</f>
        <v>175.66464565037649</v>
      </c>
      <c r="S75" s="5">
        <f>'Raw Data (EAF)'!S75/'1 minus TOT (EAF)'!S96</f>
        <v>227.41361537035769</v>
      </c>
      <c r="T75" s="5">
        <f>'Raw Data (EAF)'!T75/'1 minus TOT (EAF)'!T96</f>
        <v>356.58857769520199</v>
      </c>
      <c r="U75" s="5">
        <f>'Raw Data (EAF)'!U75/'1 minus TOT (EAF)'!U96</f>
        <v>501.70834946163279</v>
      </c>
      <c r="V75" s="5">
        <f>'Raw Data (EAF)'!V75/'1 minus TOT (EAF)'!V96</f>
        <v>606.51665104003882</v>
      </c>
      <c r="W75" s="5">
        <f>'Raw Data (EAF)'!W75/'1 minus TOT (EAF)'!W96</f>
        <v>633.99166696110115</v>
      </c>
      <c r="X75" s="5">
        <f>'Raw Data (EAF)'!X75/'1 minus TOT (EAF)'!X96</f>
        <v>582.89898586968195</v>
      </c>
      <c r="Y75" s="5">
        <f>'Raw Data (EAF)'!Y75/'1 minus TOT (EAF)'!Y96</f>
        <v>386.58800624999998</v>
      </c>
      <c r="Z75" s="5">
        <f>'Raw Data (EAF)'!Z75/'1 minus TOT (EAF)'!Z96</f>
        <v>188.38465709443702</v>
      </c>
      <c r="AA75" s="5">
        <f>'Raw Data (EAF)'!AA75/'1 minus TOT (EAF)'!AA96</f>
        <v>42.822326269098077</v>
      </c>
      <c r="AB75" s="5">
        <f>'Raw Data (EAF)'!AB75/'1 minus TOT (EAF)'!AB96</f>
        <v>9.6364895089998939</v>
      </c>
      <c r="AC75" s="1">
        <v>0</v>
      </c>
    </row>
    <row r="76" spans="1:29">
      <c r="A76" s="1">
        <f t="shared" si="2"/>
        <v>1994</v>
      </c>
      <c r="B76" s="5">
        <f t="shared" si="1"/>
        <v>4194.5092412326912</v>
      </c>
      <c r="C76" s="5">
        <f>'Raw Data (EAF)'!C76/'1 minus TOT (EAF)'!C97</f>
        <v>1.0060850744913405</v>
      </c>
      <c r="D76" s="5">
        <f>'Raw Data (EAF)'!D76/'1 minus TOT (EAF)'!D97</f>
        <v>3.001487371342952</v>
      </c>
      <c r="E76" s="5">
        <f>'Raw Data (EAF)'!E76/'1 minus TOT (EAF)'!E97</f>
        <v>2.0006757925951923</v>
      </c>
      <c r="F76" s="5">
        <f>'Raw Data (EAF)'!F76/'1 minus TOT (EAF)'!F97</f>
        <v>0</v>
      </c>
      <c r="G76" s="5">
        <f>'Raw Data (EAF)'!G76/'1 minus TOT (EAF)'!G97</f>
        <v>1.0002265486540243</v>
      </c>
      <c r="H76" s="5">
        <f>'Raw Data (EAF)'!H76/('1 minus TOT (EAF)'!C97+'1 minus TOT (EAF)'!D97+'1 minus TOT (EAF)'!E97+'1 minus TOT (EAF)'!F97+'1 minus TOT (EAF)'!G97)</f>
        <v>1.4020609308924388</v>
      </c>
      <c r="I76" s="5">
        <f>'Raw Data (EAF)'!I76/'1 minus TOT (EAF)'!I97</f>
        <v>8.0012181849347375</v>
      </c>
      <c r="J76" s="5">
        <f>'Raw Data (EAF)'!J76/'1 minus TOT (EAF)'!J97</f>
        <v>5.0008821308858593</v>
      </c>
      <c r="K76" s="5">
        <f>'Raw Data (EAF)'!K76/'1 minus TOT (EAF)'!K97</f>
        <v>2.0008641442787907</v>
      </c>
      <c r="L76" s="5">
        <f>'Raw Data (EAF)'!L76/'1 minus TOT (EAF)'!L97</f>
        <v>2.0009081801559723</v>
      </c>
      <c r="M76" s="5">
        <f>'Raw Data (EAF)'!M76/'1 minus TOT (EAF)'!M97</f>
        <v>1.0005512325800212</v>
      </c>
      <c r="N76" s="5">
        <f>'Raw Data (EAF)'!N76/'1 minus TOT (EAF)'!N97</f>
        <v>15.010772601941683</v>
      </c>
      <c r="O76" s="5">
        <f>'Raw Data (EAF)'!O76/'1 minus TOT (EAF)'!O97</f>
        <v>20.020443414643289</v>
      </c>
      <c r="P76" s="5">
        <f>'Raw Data (EAF)'!P76/'1 minus TOT (EAF)'!P97</f>
        <v>69.098977727913478</v>
      </c>
      <c r="Q76" s="5">
        <f>'Raw Data (EAF)'!Q76/'1 minus TOT (EAF)'!Q97</f>
        <v>118.27434176529985</v>
      </c>
      <c r="R76" s="5">
        <f>'Raw Data (EAF)'!R76/'1 minus TOT (EAF)'!R97</f>
        <v>165.628934875205</v>
      </c>
      <c r="S76" s="5">
        <f>'Raw Data (EAF)'!S76/'1 minus TOT (EAF)'!S97</f>
        <v>226.36897100485081</v>
      </c>
      <c r="T76" s="5">
        <f>'Raw Data (EAF)'!T76/'1 minus TOT (EAF)'!T97</f>
        <v>382.80593192420207</v>
      </c>
      <c r="U76" s="5">
        <f>'Raw Data (EAF)'!U76/'1 minus TOT (EAF)'!U97</f>
        <v>546.32267626427756</v>
      </c>
      <c r="V76" s="5">
        <f>'Raw Data (EAF)'!V76/'1 minus TOT (EAF)'!V97</f>
        <v>668.93503861400359</v>
      </c>
      <c r="W76" s="5">
        <f>'Raw Data (EAF)'!W76/'1 minus TOT (EAF)'!W97</f>
        <v>660.73623603329793</v>
      </c>
      <c r="X76" s="5">
        <f>'Raw Data (EAF)'!X76/'1 minus TOT (EAF)'!X97</f>
        <v>630.86736741847255</v>
      </c>
      <c r="Y76" s="5">
        <f>'Raw Data (EAF)'!Y76/'1 minus TOT (EAF)'!Y97</f>
        <v>428.06572362612161</v>
      </c>
      <c r="Z76" s="5">
        <f>'Raw Data (EAF)'!Z76/'1 minus TOT (EAF)'!Z97</f>
        <v>194.83373318592226</v>
      </c>
      <c r="AA76" s="5">
        <f>'Raw Data (EAF)'!AA76/'1 minus TOT (EAF)'!AA97</f>
        <v>44.996898862161594</v>
      </c>
      <c r="AB76" s="5">
        <f>'Raw Data (EAF)'!AB76/'1 minus TOT (EAF)'!AB97</f>
        <v>3.1367091106504787</v>
      </c>
      <c r="AC76" s="1">
        <v>0</v>
      </c>
    </row>
    <row r="77" spans="1:29">
      <c r="A77" s="1">
        <f t="shared" si="2"/>
        <v>1995</v>
      </c>
      <c r="B77" s="5">
        <f t="shared" si="1"/>
        <v>4329.2604566977061</v>
      </c>
      <c r="C77" s="5">
        <f>'Raw Data (EAF)'!C77/'1 minus TOT (EAF)'!C98</f>
        <v>2.0114500799952029</v>
      </c>
      <c r="D77" s="5">
        <f>'Raw Data (EAF)'!D77/'1 minus TOT (EAF)'!D98</f>
        <v>0</v>
      </c>
      <c r="E77" s="5">
        <f>'Raw Data (EAF)'!E77/'1 minus TOT (EAF)'!E98</f>
        <v>3.0009238377395975</v>
      </c>
      <c r="F77" s="5">
        <f>'Raw Data (EAF)'!F77/'1 minus TOT (EAF)'!F98</f>
        <v>0</v>
      </c>
      <c r="G77" s="5">
        <f>'Raw Data (EAF)'!G77/'1 minus TOT (EAF)'!G98</f>
        <v>9.0018792089547883</v>
      </c>
      <c r="H77" s="5">
        <f>'Raw Data (EAF)'!H77/('1 minus TOT (EAF)'!C98+'1 minus TOT (EAF)'!D98+'1 minus TOT (EAF)'!E98+'1 minus TOT (EAF)'!F98+'1 minus TOT (EAF)'!G98)</f>
        <v>2.8038953487242266</v>
      </c>
      <c r="I77" s="5">
        <f>'Raw Data (EAF)'!I77/'1 minus TOT (EAF)'!I98</f>
        <v>8.0012149416122931</v>
      </c>
      <c r="J77" s="5">
        <f>'Raw Data (EAF)'!J77/'1 minus TOT (EAF)'!J98</f>
        <v>7.001292805412425</v>
      </c>
      <c r="K77" s="5">
        <f>'Raw Data (EAF)'!K77/'1 minus TOT (EAF)'!K98</f>
        <v>4.0017707377031986</v>
      </c>
      <c r="L77" s="5">
        <f>'Raw Data (EAF)'!L77/'1 minus TOT (EAF)'!L98</f>
        <v>5.0022280769907121</v>
      </c>
      <c r="M77" s="5">
        <f>'Raw Data (EAF)'!M77/'1 minus TOT (EAF)'!M98</f>
        <v>3.0016191931581471</v>
      </c>
      <c r="N77" s="5">
        <f>'Raw Data (EAF)'!N77/'1 minus TOT (EAF)'!N98</f>
        <v>16.01179762521399</v>
      </c>
      <c r="O77" s="5">
        <f>'Raw Data (EAF)'!O77/'1 minus TOT (EAF)'!O98</f>
        <v>33.034780373381317</v>
      </c>
      <c r="P77" s="5">
        <f>'Raw Data (EAF)'!P77/'1 minus TOT (EAF)'!P98</f>
        <v>61.090595482682026</v>
      </c>
      <c r="Q77" s="5">
        <f>'Raw Data (EAF)'!Q77/'1 minus TOT (EAF)'!Q98</f>
        <v>115.26303742691154</v>
      </c>
      <c r="R77" s="5">
        <f>'Raw Data (EAF)'!R77/'1 minus TOT (EAF)'!R98</f>
        <v>183.6954340593131</v>
      </c>
      <c r="S77" s="5">
        <f>'Raw Data (EAF)'!S77/'1 minus TOT (EAF)'!S98</f>
        <v>277.69175259378608</v>
      </c>
      <c r="T77" s="5">
        <f>'Raw Data (EAF)'!T77/'1 minus TOT (EAF)'!T98</f>
        <v>365.59998223331633</v>
      </c>
      <c r="U77" s="5">
        <f>'Raw Data (EAF)'!U77/'1 minus TOT (EAF)'!U98</f>
        <v>510.72471221740875</v>
      </c>
      <c r="V77" s="5">
        <f>'Raw Data (EAF)'!V77/'1 minus TOT (EAF)'!V98</f>
        <v>667.83093835471607</v>
      </c>
      <c r="W77" s="5">
        <f>'Raw Data (EAF)'!W77/'1 minus TOT (EAF)'!W98</f>
        <v>660.85219541175468</v>
      </c>
      <c r="X77" s="5">
        <f>'Raw Data (EAF)'!X77/'1 minus TOT (EAF)'!X98</f>
        <v>644.54536400920165</v>
      </c>
      <c r="Y77" s="5">
        <f>'Raw Data (EAF)'!Y77/'1 minus TOT (EAF)'!Y98</f>
        <v>495.47076802330406</v>
      </c>
      <c r="Z77" s="5">
        <f>'Raw Data (EAF)'!Z77/'1 minus TOT (EAF)'!Z98</f>
        <v>209.30595069858629</v>
      </c>
      <c r="AA77" s="5">
        <f>'Raw Data (EAF)'!AA77/'1 minus TOT (EAF)'!AA98</f>
        <v>48.91792347090788</v>
      </c>
      <c r="AB77" s="5">
        <f>'Raw Data (EAF)'!AB77/'1 minus TOT (EAF)'!AB98</f>
        <v>9.4132036136205706</v>
      </c>
      <c r="AC77" s="1">
        <v>0</v>
      </c>
    </row>
    <row r="78" spans="1:29">
      <c r="A78" s="1">
        <f t="shared" si="2"/>
        <v>1996</v>
      </c>
      <c r="B78" s="5">
        <f t="shared" si="1"/>
        <v>4230.1149798281285</v>
      </c>
      <c r="C78" s="5">
        <f>'Raw Data (EAF)'!C78/'1 minus TOT (EAF)'!C99</f>
        <v>3.01692006390057</v>
      </c>
      <c r="D78" s="5">
        <f>'Raw Data (EAF)'!D78/'1 minus TOT (EAF)'!D99</f>
        <v>1.0004341134945918</v>
      </c>
      <c r="E78" s="5">
        <f>'Raw Data (EAF)'!E78/'1 minus TOT (EAF)'!E99</f>
        <v>1.0002775483916488</v>
      </c>
      <c r="F78" s="5">
        <f>'Raw Data (EAF)'!F78/'1 minus TOT (EAF)'!F99</f>
        <v>0</v>
      </c>
      <c r="G78" s="5">
        <f>'Raw Data (EAF)'!G78/'1 minus TOT (EAF)'!G99</f>
        <v>3.0005797932037472</v>
      </c>
      <c r="H78" s="5">
        <f>'Raw Data (EAF)'!H78/('1 minus TOT (EAF)'!C99+'1 minus TOT (EAF)'!D99+'1 minus TOT (EAF)'!E99+'1 minus TOT (EAF)'!F99+'1 minus TOT (EAF)'!G99)</f>
        <v>1.6021647544306594</v>
      </c>
      <c r="I78" s="5">
        <f>'Raw Data (EAF)'!I78/'1 minus TOT (EAF)'!I99</f>
        <v>6.0009070915003173</v>
      </c>
      <c r="J78" s="5">
        <f>'Raw Data (EAF)'!J78/'1 minus TOT (EAF)'!J99</f>
        <v>1.0001778680162119</v>
      </c>
      <c r="K78" s="5">
        <f>'Raw Data (EAF)'!K78/'1 minus TOT (EAF)'!K99</f>
        <v>6.0025719779814883</v>
      </c>
      <c r="L78" s="5">
        <f>'Raw Data (EAF)'!L78/'1 minus TOT (EAF)'!L99</f>
        <v>4.0017121361673933</v>
      </c>
      <c r="M78" s="5">
        <f>'Raw Data (EAF)'!M78/'1 minus TOT (EAF)'!M99</f>
        <v>6.0032053949831479</v>
      </c>
      <c r="N78" s="5">
        <f>'Raw Data (EAF)'!N78/'1 minus TOT (EAF)'!N99</f>
        <v>15.010698437048209</v>
      </c>
      <c r="O78" s="5">
        <f>'Raw Data (EAF)'!O78/'1 minus TOT (EAF)'!O99</f>
        <v>20.020041833281933</v>
      </c>
      <c r="P78" s="5">
        <f>'Raw Data (EAF)'!P78/'1 minus TOT (EAF)'!P99</f>
        <v>53.07706716997</v>
      </c>
      <c r="Q78" s="5">
        <f>'Raw Data (EAF)'!Q78/'1 minus TOT (EAF)'!Q99</f>
        <v>128.28834534886843</v>
      </c>
      <c r="R78" s="5">
        <f>'Raw Data (EAF)'!R78/'1 minus TOT (EAF)'!R99</f>
        <v>170.64217888415553</v>
      </c>
      <c r="S78" s="5">
        <f>'Raw Data (EAF)'!S78/'1 minus TOT (EAF)'!S99</f>
        <v>258.54289510136527</v>
      </c>
      <c r="T78" s="5">
        <f>'Raw Data (EAF)'!T78/'1 minus TOT (EAF)'!T99</f>
        <v>352.47219375840064</v>
      </c>
      <c r="U78" s="5">
        <f>'Raw Data (EAF)'!U78/'1 minus TOT (EAF)'!U99</f>
        <v>506.5763058053746</v>
      </c>
      <c r="V78" s="5">
        <f>'Raw Data (EAF)'!V78/'1 minus TOT (EAF)'!V99</f>
        <v>642.22972320805434</v>
      </c>
      <c r="W78" s="5">
        <f>'Raw Data (EAF)'!W78/'1 minus TOT (EAF)'!W99</f>
        <v>663.81857736628285</v>
      </c>
      <c r="X78" s="5">
        <f>'Raw Data (EAF)'!X78/'1 minus TOT (EAF)'!X99</f>
        <v>648.87162199547265</v>
      </c>
      <c r="Y78" s="5">
        <f>'Raw Data (EAF)'!Y78/'1 minus TOT (EAF)'!Y99</f>
        <v>459.40881114398354</v>
      </c>
      <c r="Z78" s="5">
        <f>'Raw Data (EAF)'!Z78/'1 minus TOT (EAF)'!Z99</f>
        <v>203.62293435242347</v>
      </c>
      <c r="AA78" s="5">
        <f>'Raw Data (EAF)'!AA78/'1 minus TOT (EAF)'!AA99</f>
        <v>73.613920538017041</v>
      </c>
      <c r="AB78" s="5">
        <f>'Raw Data (EAF)'!AB78/'1 minus TOT (EAF)'!AB99</f>
        <v>9.3089256623510241</v>
      </c>
      <c r="AC78" s="1">
        <v>0</v>
      </c>
    </row>
    <row r="79" spans="1:29">
      <c r="A79" s="1">
        <f t="shared" si="2"/>
        <v>1997</v>
      </c>
      <c r="B79" s="5">
        <f t="shared" si="1"/>
        <v>4345.8640722408363</v>
      </c>
      <c r="C79" s="5">
        <f>'Raw Data (EAF)'!C79/'1 minus TOT (EAF)'!C100</f>
        <v>3.0165626727421615</v>
      </c>
      <c r="D79" s="5">
        <f>'Raw Data (EAF)'!D79/'1 minus TOT (EAF)'!D100</f>
        <v>0</v>
      </c>
      <c r="E79" s="5">
        <f>'Raw Data (EAF)'!E79/'1 minus TOT (EAF)'!E100</f>
        <v>3.0008258893656601</v>
      </c>
      <c r="F79" s="5">
        <f>'Raw Data (EAF)'!F79/'1 minus TOT (EAF)'!F100</f>
        <v>2.0004694053719523</v>
      </c>
      <c r="G79" s="5">
        <f>'Raw Data (EAF)'!G79/'1 minus TOT (EAF)'!G100</f>
        <v>2.0003435777091787</v>
      </c>
      <c r="H79" s="5">
        <f>'Raw Data (EAF)'!H79/('1 minus TOT (EAF)'!C100+'1 minus TOT (EAF)'!D100+'1 minus TOT (EAF)'!E100+'1 minus TOT (EAF)'!F100+'1 minus TOT (EAF)'!G100)</f>
        <v>2.0026500992045198</v>
      </c>
      <c r="I79" s="5">
        <f>'Raw Data (EAF)'!I79/'1 minus TOT (EAF)'!I100</f>
        <v>9.0012880534001685</v>
      </c>
      <c r="J79" s="5">
        <f>'Raw Data (EAF)'!J79/'1 minus TOT (EAF)'!J100</f>
        <v>2.000344073290055</v>
      </c>
      <c r="K79" s="5">
        <f>'Raw Data (EAF)'!K79/'1 minus TOT (EAF)'!K100</f>
        <v>5.0021370241092766</v>
      </c>
      <c r="L79" s="5">
        <f>'Raw Data (EAF)'!L79/'1 minus TOT (EAF)'!L100</f>
        <v>1.0004503168337382</v>
      </c>
      <c r="M79" s="5">
        <f>'Raw Data (EAF)'!M79/'1 minus TOT (EAF)'!M100</f>
        <v>5.0025281196703695</v>
      </c>
      <c r="N79" s="5">
        <f>'Raw Data (EAF)'!N79/'1 minus TOT (EAF)'!N100</f>
        <v>10.006857566358178</v>
      </c>
      <c r="O79" s="5">
        <f>'Raw Data (EAF)'!O79/'1 minus TOT (EAF)'!O100</f>
        <v>22.021558949113789</v>
      </c>
      <c r="P79" s="5">
        <f>'Raw Data (EAF)'!P79/'1 minus TOT (EAF)'!P100</f>
        <v>78.113518134643272</v>
      </c>
      <c r="Q79" s="5">
        <f>'Raw Data (EAF)'!Q79/'1 minus TOT (EAF)'!Q100</f>
        <v>130.28787716395166</v>
      </c>
      <c r="R79" s="5">
        <f>'Raw Data (EAF)'!R79/'1 minus TOT (EAF)'!R100</f>
        <v>212.7685404207927</v>
      </c>
      <c r="S79" s="5">
        <f>'Raw Data (EAF)'!S79/'1 minus TOT (EAF)'!S100</f>
        <v>262.56258825379291</v>
      </c>
      <c r="T79" s="5">
        <f>'Raw Data (EAF)'!T79/'1 minus TOT (EAF)'!T100</f>
        <v>359.46543487736966</v>
      </c>
      <c r="U79" s="5">
        <f>'Raw Data (EAF)'!U79/'1 minus TOT (EAF)'!U100</f>
        <v>508.50993075803763</v>
      </c>
      <c r="V79" s="5">
        <f>'Raw Data (EAF)'!V79/'1 minus TOT (EAF)'!V100</f>
        <v>591.88260521900804</v>
      </c>
      <c r="W79" s="5">
        <f>'Raw Data (EAF)'!W79/'1 minus TOT (EAF)'!W100</f>
        <v>677.10852425506721</v>
      </c>
      <c r="X79" s="5">
        <f>'Raw Data (EAF)'!X79/'1 minus TOT (EAF)'!X100</f>
        <v>647.57354433627984</v>
      </c>
      <c r="Y79" s="5">
        <f>'Raw Data (EAF)'!Y79/'1 minus TOT (EAF)'!Y100</f>
        <v>511.09909141340034</v>
      </c>
      <c r="Z79" s="5">
        <f>'Raw Data (EAF)'!Z79/'1 minus TOT (EAF)'!Z100</f>
        <v>234.53693467632087</v>
      </c>
      <c r="AA79" s="5">
        <f>'Raw Data (EAF)'!AA79/'1 minus TOT (EAF)'!AA100</f>
        <v>66.793499128223516</v>
      </c>
      <c r="AB79" s="5">
        <f>'Raw Data (EAF)'!AB79/'1 minus TOT (EAF)'!AB100</f>
        <v>9.1241694019694197</v>
      </c>
      <c r="AC79" s="1">
        <v>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workbookViewId="0"/>
  </sheetViews>
  <sheetFormatPr defaultColWidth="10.7109375" defaultRowHeight="12.75"/>
  <cols>
    <col min="1" max="1" width="21.42578125" style="1" customWidth="1"/>
    <col min="2" max="16384" width="10.7109375" style="1"/>
  </cols>
  <sheetData>
    <row r="1" spans="1:29" s="2" customFormat="1" ht="33.75" customHeight="1">
      <c r="A1" s="2" t="str">
        <f>'Raw Data (EAM)'!A1</f>
        <v>Mortality by Kidney Cancer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29">
      <c r="A2" s="3"/>
    </row>
    <row r="3" spans="1:29" hidden="1">
      <c r="A3" s="3"/>
    </row>
    <row r="4" spans="1:29" hidden="1">
      <c r="A4" s="3"/>
    </row>
    <row r="5" spans="1:29" hidden="1">
      <c r="A5" s="3"/>
    </row>
    <row r="6" spans="1:29" hidden="1">
      <c r="A6" s="3"/>
    </row>
    <row r="7" spans="1:29" hidden="1">
      <c r="A7" s="3"/>
    </row>
    <row r="8" spans="1:29" hidden="1">
      <c r="A8" s="3"/>
    </row>
    <row r="9" spans="1:29" hidden="1">
      <c r="A9" s="3"/>
    </row>
    <row r="10" spans="1:29" hidden="1">
      <c r="A10" s="3"/>
    </row>
    <row r="11" spans="1:29" hidden="1">
      <c r="A11" s="3"/>
    </row>
    <row r="12" spans="1:29" s="6" customFormat="1">
      <c r="A12" s="4">
        <v>1930</v>
      </c>
      <c r="B12" s="5">
        <v>39</v>
      </c>
      <c r="C12" s="5">
        <v>3</v>
      </c>
      <c r="D12" s="5"/>
      <c r="E12" s="5">
        <v>2</v>
      </c>
      <c r="F12" s="5"/>
      <c r="G12" s="5"/>
      <c r="H12" s="5">
        <v>5</v>
      </c>
      <c r="I12" s="5"/>
      <c r="J12" s="5">
        <v>1</v>
      </c>
      <c r="K12" s="5">
        <v>1</v>
      </c>
      <c r="L12" s="5">
        <v>1</v>
      </c>
      <c r="M12" s="5"/>
      <c r="N12" s="5">
        <v>2</v>
      </c>
      <c r="O12" s="5">
        <v>4</v>
      </c>
      <c r="P12" s="5">
        <v>5</v>
      </c>
      <c r="Q12" s="5">
        <v>2</v>
      </c>
      <c r="R12" s="5">
        <v>9</v>
      </c>
      <c r="S12" s="5">
        <v>2</v>
      </c>
      <c r="T12" s="5">
        <v>1</v>
      </c>
      <c r="U12" s="5">
        <v>3</v>
      </c>
      <c r="V12" s="5"/>
      <c r="W12" s="5">
        <v>1</v>
      </c>
      <c r="X12" s="5">
        <v>2</v>
      </c>
      <c r="Y12" s="5"/>
      <c r="Z12" s="5"/>
      <c r="AA12" s="5"/>
      <c r="AB12" s="5"/>
      <c r="AC12" s="5"/>
    </row>
    <row r="13" spans="1:29" s="6" customFormat="1">
      <c r="A13" s="4">
        <v>1931</v>
      </c>
      <c r="B13" s="5">
        <v>48</v>
      </c>
      <c r="C13" s="5">
        <v>2</v>
      </c>
      <c r="D13" s="5">
        <v>3</v>
      </c>
      <c r="E13" s="5">
        <v>1</v>
      </c>
      <c r="F13" s="5">
        <v>3</v>
      </c>
      <c r="G13" s="5">
        <v>2</v>
      </c>
      <c r="H13" s="5">
        <v>11</v>
      </c>
      <c r="I13" s="5">
        <v>2</v>
      </c>
      <c r="J13" s="5">
        <v>1</v>
      </c>
      <c r="K13" s="5">
        <v>1</v>
      </c>
      <c r="L13" s="5"/>
      <c r="M13" s="5"/>
      <c r="N13" s="5"/>
      <c r="O13" s="5">
        <v>4</v>
      </c>
      <c r="P13" s="5">
        <v>3</v>
      </c>
      <c r="Q13" s="5">
        <v>7</v>
      </c>
      <c r="R13" s="5">
        <v>4</v>
      </c>
      <c r="S13" s="5">
        <v>4</v>
      </c>
      <c r="T13" s="5">
        <v>1</v>
      </c>
      <c r="U13" s="5">
        <v>2</v>
      </c>
      <c r="V13" s="5">
        <v>4</v>
      </c>
      <c r="W13" s="5">
        <v>4</v>
      </c>
      <c r="X13" s="5"/>
      <c r="Y13" s="5"/>
      <c r="Z13" s="5"/>
      <c r="AA13" s="5"/>
      <c r="AB13" s="5"/>
      <c r="AC13" s="5"/>
    </row>
    <row r="14" spans="1:29" s="6" customFormat="1">
      <c r="A14" s="4">
        <v>1932</v>
      </c>
      <c r="B14" s="5">
        <v>38</v>
      </c>
      <c r="C14" s="5"/>
      <c r="D14" s="5"/>
      <c r="E14" s="5"/>
      <c r="F14" s="5"/>
      <c r="G14" s="5">
        <v>3</v>
      </c>
      <c r="H14" s="5">
        <v>3</v>
      </c>
      <c r="I14" s="5">
        <v>1</v>
      </c>
      <c r="J14" s="5"/>
      <c r="K14" s="5"/>
      <c r="L14" s="5"/>
      <c r="M14" s="5">
        <v>1</v>
      </c>
      <c r="N14" s="5"/>
      <c r="O14" s="5">
        <v>2</v>
      </c>
      <c r="P14" s="5">
        <v>4</v>
      </c>
      <c r="Q14" s="5">
        <v>6</v>
      </c>
      <c r="R14" s="5">
        <v>4</v>
      </c>
      <c r="S14" s="5">
        <v>8</v>
      </c>
      <c r="T14" s="5">
        <v>3</v>
      </c>
      <c r="U14" s="5">
        <v>1</v>
      </c>
      <c r="V14" s="5">
        <v>1</v>
      </c>
      <c r="W14" s="5"/>
      <c r="X14" s="5">
        <v>2</v>
      </c>
      <c r="Y14" s="5">
        <v>1</v>
      </c>
      <c r="Z14" s="5"/>
      <c r="AA14" s="5"/>
      <c r="AB14" s="5"/>
      <c r="AC14" s="5">
        <v>1</v>
      </c>
    </row>
    <row r="15" spans="1:29" s="6" customFormat="1">
      <c r="A15" s="4">
        <v>1933</v>
      </c>
      <c r="B15" s="5">
        <v>49</v>
      </c>
      <c r="C15" s="5"/>
      <c r="D15" s="5">
        <v>1</v>
      </c>
      <c r="E15" s="5"/>
      <c r="F15" s="5">
        <v>1</v>
      </c>
      <c r="G15" s="5">
        <v>2</v>
      </c>
      <c r="H15" s="5">
        <v>4</v>
      </c>
      <c r="I15" s="5">
        <v>2</v>
      </c>
      <c r="J15" s="5">
        <v>1</v>
      </c>
      <c r="K15" s="5">
        <v>1</v>
      </c>
      <c r="L15" s="5"/>
      <c r="M15" s="5"/>
      <c r="N15" s="5"/>
      <c r="O15" s="5">
        <v>1</v>
      </c>
      <c r="P15" s="5">
        <v>3</v>
      </c>
      <c r="Q15" s="5">
        <v>9</v>
      </c>
      <c r="R15" s="5">
        <v>7</v>
      </c>
      <c r="S15" s="5">
        <v>4</v>
      </c>
      <c r="T15" s="5">
        <v>7</v>
      </c>
      <c r="U15" s="5">
        <v>4</v>
      </c>
      <c r="V15" s="5">
        <v>2</v>
      </c>
      <c r="W15" s="5">
        <v>2</v>
      </c>
      <c r="X15" s="5">
        <v>2</v>
      </c>
      <c r="Y15" s="5"/>
      <c r="Z15" s="5"/>
      <c r="AA15" s="5"/>
      <c r="AB15" s="5"/>
      <c r="AC15" s="5"/>
    </row>
    <row r="16" spans="1:29" s="7" customFormat="1">
      <c r="A16" s="4">
        <v>1934</v>
      </c>
      <c r="B16" s="5">
        <v>65</v>
      </c>
      <c r="C16" s="5">
        <v>3</v>
      </c>
      <c r="D16" s="5">
        <v>1</v>
      </c>
      <c r="E16" s="5"/>
      <c r="F16" s="5">
        <v>1</v>
      </c>
      <c r="G16" s="5">
        <v>3</v>
      </c>
      <c r="H16" s="5">
        <v>8</v>
      </c>
      <c r="I16" s="5">
        <v>3</v>
      </c>
      <c r="J16" s="5"/>
      <c r="K16" s="5">
        <v>1</v>
      </c>
      <c r="L16" s="5"/>
      <c r="M16" s="5">
        <v>1</v>
      </c>
      <c r="N16" s="5">
        <v>2</v>
      </c>
      <c r="O16" s="5">
        <v>5</v>
      </c>
      <c r="P16" s="5">
        <v>5</v>
      </c>
      <c r="Q16" s="5">
        <v>12</v>
      </c>
      <c r="R16" s="5">
        <v>10</v>
      </c>
      <c r="S16" s="5">
        <v>4</v>
      </c>
      <c r="T16" s="5">
        <v>6</v>
      </c>
      <c r="U16" s="5">
        <v>3</v>
      </c>
      <c r="V16" s="5">
        <v>1</v>
      </c>
      <c r="W16" s="5">
        <v>2</v>
      </c>
      <c r="X16" s="5">
        <v>1</v>
      </c>
      <c r="Y16" s="5"/>
      <c r="Z16" s="5"/>
      <c r="AA16" s="5"/>
      <c r="AB16" s="5"/>
      <c r="AC16" s="5">
        <v>1</v>
      </c>
    </row>
    <row r="17" spans="1:29" s="6" customFormat="1">
      <c r="A17" s="4">
        <v>1935</v>
      </c>
      <c r="B17" s="5">
        <v>54</v>
      </c>
      <c r="C17" s="5">
        <v>2</v>
      </c>
      <c r="D17" s="5"/>
      <c r="E17" s="5">
        <v>1</v>
      </c>
      <c r="F17" s="5">
        <v>1</v>
      </c>
      <c r="G17" s="5"/>
      <c r="H17" s="5">
        <v>4</v>
      </c>
      <c r="I17" s="5">
        <v>4</v>
      </c>
      <c r="J17" s="5"/>
      <c r="K17" s="5">
        <v>1</v>
      </c>
      <c r="L17" s="5"/>
      <c r="M17" s="5">
        <v>1</v>
      </c>
      <c r="N17" s="5"/>
      <c r="O17" s="5">
        <v>3</v>
      </c>
      <c r="P17" s="5">
        <v>2</v>
      </c>
      <c r="Q17" s="5">
        <v>7</v>
      </c>
      <c r="R17" s="5">
        <v>15</v>
      </c>
      <c r="S17" s="5">
        <v>5</v>
      </c>
      <c r="T17" s="5">
        <v>7</v>
      </c>
      <c r="U17" s="5">
        <v>1</v>
      </c>
      <c r="V17" s="5">
        <v>2</v>
      </c>
      <c r="W17" s="5">
        <v>1</v>
      </c>
      <c r="X17" s="5">
        <v>1</v>
      </c>
      <c r="Y17" s="5"/>
      <c r="Z17" s="5"/>
      <c r="AA17" s="5"/>
      <c r="AB17" s="5"/>
      <c r="AC17" s="5"/>
    </row>
    <row r="18" spans="1:29" s="6" customFormat="1">
      <c r="A18" s="4">
        <v>1936</v>
      </c>
      <c r="B18" s="5">
        <v>58</v>
      </c>
      <c r="C18" s="5"/>
      <c r="D18" s="5">
        <v>1</v>
      </c>
      <c r="E18" s="5">
        <v>1</v>
      </c>
      <c r="F18" s="5">
        <v>3</v>
      </c>
      <c r="G18" s="5"/>
      <c r="H18" s="5">
        <v>5</v>
      </c>
      <c r="I18" s="5">
        <v>5</v>
      </c>
      <c r="J18" s="5"/>
      <c r="K18" s="5">
        <v>2</v>
      </c>
      <c r="L18" s="5">
        <v>2</v>
      </c>
      <c r="M18" s="5"/>
      <c r="N18" s="5">
        <v>2</v>
      </c>
      <c r="O18" s="5">
        <v>3</v>
      </c>
      <c r="P18" s="5">
        <v>4</v>
      </c>
      <c r="Q18" s="5">
        <v>9</v>
      </c>
      <c r="R18" s="5">
        <v>5</v>
      </c>
      <c r="S18" s="5">
        <v>9</v>
      </c>
      <c r="T18" s="5">
        <v>5</v>
      </c>
      <c r="U18" s="5">
        <v>4</v>
      </c>
      <c r="V18" s="5">
        <v>1</v>
      </c>
      <c r="W18" s="5">
        <v>1</v>
      </c>
      <c r="X18" s="5">
        <v>1</v>
      </c>
      <c r="Y18" s="5"/>
      <c r="Z18" s="5"/>
      <c r="AA18" s="5"/>
      <c r="AB18" s="5"/>
      <c r="AC18" s="5"/>
    </row>
    <row r="19" spans="1:29" s="6" customFormat="1">
      <c r="A19" s="4">
        <v>1937</v>
      </c>
      <c r="B19" s="5">
        <v>53</v>
      </c>
      <c r="C19" s="5">
        <v>2</v>
      </c>
      <c r="D19" s="5"/>
      <c r="E19" s="5"/>
      <c r="F19" s="5"/>
      <c r="G19" s="5">
        <v>2</v>
      </c>
      <c r="H19" s="5">
        <v>4</v>
      </c>
      <c r="I19" s="5">
        <v>2</v>
      </c>
      <c r="J19" s="5"/>
      <c r="K19" s="5"/>
      <c r="L19" s="5"/>
      <c r="M19" s="5">
        <v>2</v>
      </c>
      <c r="N19" s="5">
        <v>2</v>
      </c>
      <c r="O19" s="5">
        <v>3</v>
      </c>
      <c r="P19" s="5">
        <v>3</v>
      </c>
      <c r="Q19" s="5">
        <v>11</v>
      </c>
      <c r="R19" s="5">
        <v>9</v>
      </c>
      <c r="S19" s="5">
        <v>5</v>
      </c>
      <c r="T19" s="5">
        <v>4</v>
      </c>
      <c r="U19" s="5">
        <v>4</v>
      </c>
      <c r="V19" s="5">
        <v>2</v>
      </c>
      <c r="W19" s="5">
        <v>1</v>
      </c>
      <c r="X19" s="5"/>
      <c r="Y19" s="5">
        <v>1</v>
      </c>
      <c r="Z19" s="5"/>
      <c r="AA19" s="5"/>
      <c r="AB19" s="5"/>
      <c r="AC19" s="5"/>
    </row>
    <row r="20" spans="1:29" s="7" customFormat="1">
      <c r="A20" s="4">
        <v>1938</v>
      </c>
      <c r="B20" s="5">
        <v>79</v>
      </c>
      <c r="C20" s="5">
        <v>1</v>
      </c>
      <c r="D20" s="5"/>
      <c r="E20" s="5">
        <v>1</v>
      </c>
      <c r="F20" s="5">
        <v>1</v>
      </c>
      <c r="G20" s="5">
        <v>1</v>
      </c>
      <c r="H20" s="5">
        <v>4</v>
      </c>
      <c r="I20" s="5">
        <v>3</v>
      </c>
      <c r="J20" s="5">
        <v>2</v>
      </c>
      <c r="K20" s="5">
        <v>2</v>
      </c>
      <c r="L20" s="5">
        <v>1</v>
      </c>
      <c r="M20" s="5">
        <v>3</v>
      </c>
      <c r="N20" s="5">
        <v>3</v>
      </c>
      <c r="O20" s="5">
        <v>7</v>
      </c>
      <c r="P20" s="5">
        <v>4</v>
      </c>
      <c r="Q20" s="5">
        <v>10</v>
      </c>
      <c r="R20" s="5">
        <v>13</v>
      </c>
      <c r="S20" s="5">
        <v>8</v>
      </c>
      <c r="T20" s="5">
        <v>9</v>
      </c>
      <c r="U20" s="5">
        <v>6</v>
      </c>
      <c r="V20" s="5">
        <v>3</v>
      </c>
      <c r="W20" s="5">
        <v>1</v>
      </c>
      <c r="X20" s="5"/>
      <c r="Y20" s="5"/>
      <c r="Z20" s="5"/>
      <c r="AA20" s="5"/>
      <c r="AB20" s="5"/>
      <c r="AC20" s="5"/>
    </row>
    <row r="21" spans="1:29" s="6" customFormat="1">
      <c r="A21" s="4">
        <v>1939</v>
      </c>
      <c r="B21" s="5">
        <v>53</v>
      </c>
      <c r="C21" s="5">
        <v>2</v>
      </c>
      <c r="D21" s="5">
        <v>2</v>
      </c>
      <c r="E21" s="5"/>
      <c r="F21" s="5">
        <v>2</v>
      </c>
      <c r="G21" s="5"/>
      <c r="H21" s="5">
        <v>6</v>
      </c>
      <c r="I21" s="5">
        <v>1</v>
      </c>
      <c r="J21" s="5">
        <v>1</v>
      </c>
      <c r="K21" s="5"/>
      <c r="L21" s="5"/>
      <c r="M21" s="5"/>
      <c r="N21" s="5">
        <v>3</v>
      </c>
      <c r="O21" s="5">
        <v>4</v>
      </c>
      <c r="P21" s="5">
        <v>4</v>
      </c>
      <c r="Q21" s="5">
        <v>7</v>
      </c>
      <c r="R21" s="5">
        <v>8</v>
      </c>
      <c r="S21" s="5">
        <v>6</v>
      </c>
      <c r="T21" s="5">
        <v>3</v>
      </c>
      <c r="U21" s="5">
        <v>6</v>
      </c>
      <c r="V21" s="5">
        <v>2</v>
      </c>
      <c r="W21" s="5">
        <v>2</v>
      </c>
      <c r="X21" s="5"/>
      <c r="Y21" s="5"/>
      <c r="Z21" s="5"/>
      <c r="AA21" s="5"/>
      <c r="AB21" s="5"/>
      <c r="AC21" s="5"/>
    </row>
    <row r="22" spans="1:29" s="6" customFormat="1">
      <c r="A22" s="4">
        <v>1940</v>
      </c>
      <c r="B22" s="5">
        <v>70</v>
      </c>
      <c r="C22" s="5">
        <v>1</v>
      </c>
      <c r="D22" s="5"/>
      <c r="E22" s="5"/>
      <c r="F22" s="5"/>
      <c r="G22" s="5">
        <v>4</v>
      </c>
      <c r="H22" s="5">
        <v>5</v>
      </c>
      <c r="I22" s="5">
        <v>4</v>
      </c>
      <c r="J22" s="5"/>
      <c r="K22" s="5"/>
      <c r="L22" s="5"/>
      <c r="M22" s="5">
        <v>3</v>
      </c>
      <c r="N22" s="5">
        <v>2</v>
      </c>
      <c r="O22" s="5">
        <v>3</v>
      </c>
      <c r="P22" s="5">
        <v>5</v>
      </c>
      <c r="Q22" s="5">
        <v>5</v>
      </c>
      <c r="R22" s="5">
        <v>8</v>
      </c>
      <c r="S22" s="5">
        <v>8</v>
      </c>
      <c r="T22" s="5">
        <v>13</v>
      </c>
      <c r="U22" s="5">
        <v>10</v>
      </c>
      <c r="V22" s="5">
        <v>2</v>
      </c>
      <c r="W22" s="5">
        <v>2</v>
      </c>
      <c r="X22" s="5"/>
      <c r="Y22" s="5"/>
      <c r="Z22" s="5"/>
      <c r="AA22" s="5"/>
      <c r="AB22" s="5"/>
      <c r="AC22" s="5"/>
    </row>
    <row r="23" spans="1:29" s="6" customFormat="1">
      <c r="A23" s="4">
        <v>1941</v>
      </c>
      <c r="B23" s="5">
        <v>79</v>
      </c>
      <c r="C23" s="5"/>
      <c r="D23" s="5">
        <v>2</v>
      </c>
      <c r="E23" s="5">
        <v>2</v>
      </c>
      <c r="F23" s="5">
        <v>1</v>
      </c>
      <c r="G23" s="5"/>
      <c r="H23" s="5">
        <v>5</v>
      </c>
      <c r="I23" s="5">
        <v>2</v>
      </c>
      <c r="J23" s="5"/>
      <c r="K23" s="5"/>
      <c r="L23" s="5"/>
      <c r="M23" s="5">
        <v>2</v>
      </c>
      <c r="N23" s="5">
        <v>3</v>
      </c>
      <c r="O23" s="5">
        <v>5</v>
      </c>
      <c r="P23" s="5">
        <v>4</v>
      </c>
      <c r="Q23" s="5">
        <v>12</v>
      </c>
      <c r="R23" s="5">
        <v>8</v>
      </c>
      <c r="S23" s="5">
        <v>12</v>
      </c>
      <c r="T23" s="5">
        <v>6</v>
      </c>
      <c r="U23" s="5">
        <v>7</v>
      </c>
      <c r="V23" s="5">
        <v>5</v>
      </c>
      <c r="W23" s="5">
        <v>3</v>
      </c>
      <c r="X23" s="5">
        <v>4</v>
      </c>
      <c r="Y23" s="5"/>
      <c r="Z23" s="5"/>
      <c r="AA23" s="5"/>
      <c r="AB23" s="5"/>
      <c r="AC23" s="5">
        <v>1</v>
      </c>
    </row>
    <row r="24" spans="1:29" s="6" customFormat="1">
      <c r="A24" s="4">
        <v>1942</v>
      </c>
      <c r="B24" s="5">
        <v>73</v>
      </c>
      <c r="C24" s="5"/>
      <c r="D24" s="5">
        <v>3</v>
      </c>
      <c r="E24" s="5">
        <v>1</v>
      </c>
      <c r="F24" s="5">
        <v>1</v>
      </c>
      <c r="G24" s="5"/>
      <c r="H24" s="5">
        <v>5</v>
      </c>
      <c r="I24" s="5">
        <v>3</v>
      </c>
      <c r="J24" s="5">
        <v>1</v>
      </c>
      <c r="K24" s="5"/>
      <c r="L24" s="5"/>
      <c r="M24" s="5">
        <v>1</v>
      </c>
      <c r="N24" s="5">
        <v>3</v>
      </c>
      <c r="O24" s="5">
        <v>3</v>
      </c>
      <c r="P24" s="5">
        <v>8</v>
      </c>
      <c r="Q24" s="5">
        <v>8</v>
      </c>
      <c r="R24" s="5">
        <v>6</v>
      </c>
      <c r="S24" s="5">
        <v>12</v>
      </c>
      <c r="T24" s="5">
        <v>8</v>
      </c>
      <c r="U24" s="5">
        <v>5</v>
      </c>
      <c r="V24" s="5">
        <v>5</v>
      </c>
      <c r="W24" s="5">
        <v>4</v>
      </c>
      <c r="X24" s="5"/>
      <c r="Y24" s="5"/>
      <c r="Z24" s="5"/>
      <c r="AA24" s="5"/>
      <c r="AB24" s="5"/>
      <c r="AC24" s="5">
        <v>1</v>
      </c>
    </row>
    <row r="25" spans="1:29" s="6" customFormat="1">
      <c r="A25" s="4">
        <v>1943</v>
      </c>
      <c r="B25" s="5">
        <v>64</v>
      </c>
      <c r="C25" s="5">
        <v>1</v>
      </c>
      <c r="D25" s="5">
        <v>1</v>
      </c>
      <c r="E25" s="5">
        <v>2</v>
      </c>
      <c r="F25" s="5">
        <v>1</v>
      </c>
      <c r="G25" s="5">
        <v>2</v>
      </c>
      <c r="H25" s="5">
        <v>7</v>
      </c>
      <c r="I25" s="5"/>
      <c r="J25" s="5"/>
      <c r="K25" s="5">
        <v>1</v>
      </c>
      <c r="L25" s="5"/>
      <c r="M25" s="5">
        <v>2</v>
      </c>
      <c r="N25" s="5">
        <v>3</v>
      </c>
      <c r="O25" s="5">
        <v>2</v>
      </c>
      <c r="P25" s="5">
        <v>4</v>
      </c>
      <c r="Q25" s="5">
        <v>9</v>
      </c>
      <c r="R25" s="5">
        <v>5</v>
      </c>
      <c r="S25" s="5">
        <v>14</v>
      </c>
      <c r="T25" s="5">
        <v>9</v>
      </c>
      <c r="U25" s="5">
        <v>3</v>
      </c>
      <c r="V25" s="5"/>
      <c r="W25" s="5">
        <v>2</v>
      </c>
      <c r="X25" s="5">
        <v>3</v>
      </c>
      <c r="Y25" s="5"/>
      <c r="Z25" s="5"/>
      <c r="AA25" s="5"/>
      <c r="AB25" s="5"/>
      <c r="AC25" s="5"/>
    </row>
    <row r="26" spans="1:29" s="6" customFormat="1">
      <c r="A26" s="4">
        <v>1944</v>
      </c>
      <c r="B26" s="5">
        <v>75</v>
      </c>
      <c r="C26" s="5">
        <v>2</v>
      </c>
      <c r="D26" s="5">
        <v>1</v>
      </c>
      <c r="E26" s="5">
        <v>1</v>
      </c>
      <c r="F26" s="5">
        <v>3</v>
      </c>
      <c r="G26" s="5"/>
      <c r="H26" s="5">
        <v>7</v>
      </c>
      <c r="I26" s="5">
        <v>1</v>
      </c>
      <c r="J26" s="5"/>
      <c r="K26" s="5">
        <v>1</v>
      </c>
      <c r="L26" s="5"/>
      <c r="M26" s="5">
        <v>2</v>
      </c>
      <c r="N26" s="5">
        <v>2</v>
      </c>
      <c r="O26" s="5">
        <v>5</v>
      </c>
      <c r="P26" s="5">
        <v>6</v>
      </c>
      <c r="Q26" s="5">
        <v>9</v>
      </c>
      <c r="R26" s="5">
        <v>11</v>
      </c>
      <c r="S26" s="5">
        <v>13</v>
      </c>
      <c r="T26" s="5">
        <v>7</v>
      </c>
      <c r="U26" s="5">
        <v>2</v>
      </c>
      <c r="V26" s="5">
        <v>8</v>
      </c>
      <c r="W26" s="5">
        <v>1</v>
      </c>
      <c r="X26" s="5"/>
      <c r="Y26" s="5"/>
      <c r="Z26" s="5"/>
      <c r="AA26" s="5"/>
      <c r="AB26" s="5"/>
      <c r="AC26" s="5"/>
    </row>
    <row r="27" spans="1:29" s="6" customFormat="1">
      <c r="A27" s="4">
        <v>1945</v>
      </c>
      <c r="B27" s="5">
        <v>88</v>
      </c>
      <c r="C27" s="5"/>
      <c r="D27" s="5">
        <v>1</v>
      </c>
      <c r="E27" s="5">
        <v>2</v>
      </c>
      <c r="F27" s="5">
        <v>6</v>
      </c>
      <c r="G27" s="5"/>
      <c r="H27" s="5">
        <v>9</v>
      </c>
      <c r="I27" s="5">
        <v>1</v>
      </c>
      <c r="J27" s="5">
        <v>1</v>
      </c>
      <c r="K27" s="5"/>
      <c r="L27" s="5"/>
      <c r="M27" s="5"/>
      <c r="N27" s="5">
        <v>2</v>
      </c>
      <c r="O27" s="5">
        <v>3</v>
      </c>
      <c r="P27" s="5">
        <v>6</v>
      </c>
      <c r="Q27" s="5">
        <v>14</v>
      </c>
      <c r="R27" s="5">
        <v>10</v>
      </c>
      <c r="S27" s="5">
        <v>14</v>
      </c>
      <c r="T27" s="5">
        <v>14</v>
      </c>
      <c r="U27" s="5">
        <v>4</v>
      </c>
      <c r="V27" s="5">
        <v>4</v>
      </c>
      <c r="W27" s="5">
        <v>3</v>
      </c>
      <c r="X27" s="5">
        <v>3</v>
      </c>
      <c r="Y27" s="5"/>
      <c r="Z27" s="5"/>
      <c r="AA27" s="5"/>
      <c r="AB27" s="5"/>
      <c r="AC27" s="5"/>
    </row>
    <row r="28" spans="1:29" s="6" customFormat="1">
      <c r="A28" s="4">
        <v>1946</v>
      </c>
      <c r="B28" s="5">
        <v>94</v>
      </c>
      <c r="C28" s="5"/>
      <c r="D28" s="5"/>
      <c r="E28" s="5"/>
      <c r="F28" s="5">
        <v>3</v>
      </c>
      <c r="G28" s="5">
        <v>4</v>
      </c>
      <c r="H28" s="5">
        <v>7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5">
        <v>2</v>
      </c>
      <c r="O28" s="5">
        <v>5</v>
      </c>
      <c r="P28" s="5">
        <v>6</v>
      </c>
      <c r="Q28" s="5">
        <v>10</v>
      </c>
      <c r="R28" s="5">
        <v>12</v>
      </c>
      <c r="S28" s="5">
        <v>14</v>
      </c>
      <c r="T28" s="5">
        <v>11</v>
      </c>
      <c r="U28" s="5">
        <v>11</v>
      </c>
      <c r="V28" s="5">
        <v>5</v>
      </c>
      <c r="W28" s="5">
        <v>3</v>
      </c>
      <c r="X28" s="5">
        <v>2</v>
      </c>
      <c r="Y28" s="5">
        <v>1</v>
      </c>
      <c r="Z28" s="5"/>
      <c r="AA28" s="5"/>
      <c r="AB28" s="5"/>
      <c r="AC28" s="5"/>
    </row>
    <row r="29" spans="1:29" s="6" customFormat="1">
      <c r="A29" s="4">
        <v>1947</v>
      </c>
      <c r="B29" s="5">
        <v>84</v>
      </c>
      <c r="C29" s="5"/>
      <c r="D29" s="5"/>
      <c r="E29" s="5">
        <v>2</v>
      </c>
      <c r="F29" s="5">
        <v>2</v>
      </c>
      <c r="G29" s="5">
        <v>1</v>
      </c>
      <c r="H29" s="5">
        <v>5</v>
      </c>
      <c r="I29" s="5">
        <v>2</v>
      </c>
      <c r="J29" s="5">
        <v>1</v>
      </c>
      <c r="K29" s="5"/>
      <c r="L29" s="5"/>
      <c r="M29" s="5"/>
      <c r="N29" s="5">
        <v>2</v>
      </c>
      <c r="O29" s="5">
        <v>5</v>
      </c>
      <c r="P29" s="5">
        <v>8</v>
      </c>
      <c r="Q29" s="5">
        <v>13</v>
      </c>
      <c r="R29" s="5">
        <v>14</v>
      </c>
      <c r="S29" s="5">
        <v>9</v>
      </c>
      <c r="T29" s="5">
        <v>9</v>
      </c>
      <c r="U29" s="5">
        <v>6</v>
      </c>
      <c r="V29" s="5">
        <v>6</v>
      </c>
      <c r="W29" s="5">
        <v>2</v>
      </c>
      <c r="X29" s="5">
        <v>2</v>
      </c>
      <c r="Y29" s="5"/>
      <c r="Z29" s="5"/>
      <c r="AA29" s="5"/>
      <c r="AB29" s="5"/>
      <c r="AC29" s="5"/>
    </row>
    <row r="30" spans="1:29" s="6" customFormat="1">
      <c r="A30" s="4">
        <v>1948</v>
      </c>
      <c r="B30" s="5">
        <v>117</v>
      </c>
      <c r="C30" s="5">
        <v>1</v>
      </c>
      <c r="D30" s="5">
        <v>2</v>
      </c>
      <c r="E30" s="5">
        <v>1</v>
      </c>
      <c r="F30" s="5">
        <v>3</v>
      </c>
      <c r="G30" s="5">
        <v>3</v>
      </c>
      <c r="H30" s="5">
        <v>10</v>
      </c>
      <c r="I30" s="5">
        <v>3</v>
      </c>
      <c r="J30" s="5"/>
      <c r="K30" s="5">
        <v>2</v>
      </c>
      <c r="L30" s="5">
        <v>1</v>
      </c>
      <c r="M30" s="5">
        <v>2</v>
      </c>
      <c r="N30" s="5">
        <v>1</v>
      </c>
      <c r="O30" s="5">
        <v>6</v>
      </c>
      <c r="P30" s="5">
        <v>7</v>
      </c>
      <c r="Q30" s="5">
        <v>13</v>
      </c>
      <c r="R30" s="5">
        <v>19</v>
      </c>
      <c r="S30" s="5">
        <v>13</v>
      </c>
      <c r="T30" s="5">
        <v>19</v>
      </c>
      <c r="U30" s="5">
        <v>12</v>
      </c>
      <c r="V30" s="5">
        <v>7</v>
      </c>
      <c r="W30" s="5">
        <v>2</v>
      </c>
      <c r="X30" s="5"/>
      <c r="Y30" s="5"/>
      <c r="Z30" s="5"/>
      <c r="AA30" s="5"/>
      <c r="AB30" s="5"/>
      <c r="AC30" s="5"/>
    </row>
    <row r="31" spans="1:29" s="6" customFormat="1">
      <c r="A31" s="4">
        <v>1949</v>
      </c>
      <c r="B31" s="5">
        <v>107</v>
      </c>
      <c r="C31" s="5">
        <v>1</v>
      </c>
      <c r="D31" s="5">
        <v>5</v>
      </c>
      <c r="E31" s="5"/>
      <c r="F31" s="5">
        <v>1</v>
      </c>
      <c r="G31" s="5">
        <v>1</v>
      </c>
      <c r="H31" s="5">
        <v>8</v>
      </c>
      <c r="I31" s="5">
        <v>3</v>
      </c>
      <c r="J31" s="5">
        <v>4</v>
      </c>
      <c r="K31" s="5"/>
      <c r="L31" s="5"/>
      <c r="M31" s="5">
        <v>4</v>
      </c>
      <c r="N31" s="5">
        <v>2</v>
      </c>
      <c r="O31" s="5">
        <v>3</v>
      </c>
      <c r="P31" s="5">
        <v>8</v>
      </c>
      <c r="Q31" s="5">
        <v>9</v>
      </c>
      <c r="R31" s="5">
        <v>14</v>
      </c>
      <c r="S31" s="5">
        <v>14</v>
      </c>
      <c r="T31" s="5">
        <v>14</v>
      </c>
      <c r="U31" s="5">
        <v>16</v>
      </c>
      <c r="V31" s="5">
        <v>4</v>
      </c>
      <c r="W31" s="5">
        <v>3</v>
      </c>
      <c r="X31" s="5">
        <v>1</v>
      </c>
      <c r="Y31" s="5"/>
      <c r="Z31" s="5"/>
      <c r="AA31" s="5"/>
      <c r="AB31" s="5"/>
      <c r="AC31" s="5"/>
    </row>
    <row r="32" spans="1:29" s="6" customFormat="1">
      <c r="A32" s="4">
        <v>1950</v>
      </c>
      <c r="B32" s="5">
        <v>120</v>
      </c>
      <c r="C32" s="5">
        <v>3</v>
      </c>
      <c r="D32" s="5">
        <v>3</v>
      </c>
      <c r="E32" s="5">
        <v>3</v>
      </c>
      <c r="F32" s="5">
        <v>2</v>
      </c>
      <c r="G32" s="5">
        <v>1</v>
      </c>
      <c r="H32" s="5">
        <v>12</v>
      </c>
      <c r="I32" s="5">
        <v>5</v>
      </c>
      <c r="J32" s="5"/>
      <c r="K32" s="5">
        <v>1</v>
      </c>
      <c r="L32" s="5"/>
      <c r="M32" s="5"/>
      <c r="N32" s="5">
        <v>3</v>
      </c>
      <c r="O32" s="5">
        <v>4</v>
      </c>
      <c r="P32" s="5">
        <v>7</v>
      </c>
      <c r="Q32" s="5">
        <v>20</v>
      </c>
      <c r="R32" s="5">
        <v>12</v>
      </c>
      <c r="S32" s="5">
        <v>16</v>
      </c>
      <c r="T32" s="5">
        <v>12</v>
      </c>
      <c r="U32" s="5">
        <v>13</v>
      </c>
      <c r="V32" s="5">
        <v>7</v>
      </c>
      <c r="W32" s="5">
        <v>6</v>
      </c>
      <c r="X32" s="5">
        <v>1</v>
      </c>
      <c r="Y32" s="5">
        <v>1</v>
      </c>
      <c r="Z32" s="5"/>
      <c r="AA32" s="5"/>
      <c r="AB32" s="5"/>
      <c r="AC32" s="5"/>
    </row>
    <row r="33" spans="1:30" s="6" customFormat="1">
      <c r="A33" s="4">
        <v>1951</v>
      </c>
      <c r="B33" s="5">
        <v>117</v>
      </c>
      <c r="C33" s="5">
        <v>1</v>
      </c>
      <c r="D33" s="5">
        <v>2</v>
      </c>
      <c r="E33" s="5">
        <v>3</v>
      </c>
      <c r="F33" s="5">
        <v>3</v>
      </c>
      <c r="G33" s="5"/>
      <c r="H33" s="5">
        <v>9</v>
      </c>
      <c r="I33" s="5">
        <v>2</v>
      </c>
      <c r="J33" s="5"/>
      <c r="K33" s="5">
        <v>2</v>
      </c>
      <c r="L33" s="5">
        <v>2</v>
      </c>
      <c r="M33" s="5">
        <v>1</v>
      </c>
      <c r="N33" s="5">
        <v>3</v>
      </c>
      <c r="O33" s="5">
        <v>3</v>
      </c>
      <c r="P33" s="5">
        <v>9</v>
      </c>
      <c r="Q33" s="5">
        <v>10</v>
      </c>
      <c r="R33" s="5">
        <v>13</v>
      </c>
      <c r="S33" s="5">
        <v>10</v>
      </c>
      <c r="T33" s="5">
        <v>23</v>
      </c>
      <c r="U33" s="5">
        <v>17</v>
      </c>
      <c r="V33" s="5">
        <v>9</v>
      </c>
      <c r="W33" s="5">
        <v>4</v>
      </c>
      <c r="X33" s="5"/>
      <c r="Y33" s="5"/>
      <c r="Z33" s="5"/>
      <c r="AA33" s="5"/>
      <c r="AB33" s="5"/>
      <c r="AC33" s="5"/>
    </row>
    <row r="34" spans="1:30" s="8" customFormat="1">
      <c r="A34" s="4">
        <v>1952</v>
      </c>
      <c r="B34" s="5">
        <v>145</v>
      </c>
      <c r="C34" s="5">
        <v>3</v>
      </c>
      <c r="D34" s="5">
        <v>3</v>
      </c>
      <c r="E34" s="5">
        <v>1</v>
      </c>
      <c r="F34" s="5"/>
      <c r="G34" s="5">
        <v>3</v>
      </c>
      <c r="H34" s="5">
        <v>10</v>
      </c>
      <c r="I34" s="5">
        <v>3</v>
      </c>
      <c r="J34" s="5"/>
      <c r="K34" s="5">
        <v>1</v>
      </c>
      <c r="L34" s="5">
        <v>3</v>
      </c>
      <c r="M34" s="5">
        <v>5</v>
      </c>
      <c r="N34" s="5">
        <v>3</v>
      </c>
      <c r="O34" s="5">
        <v>5</v>
      </c>
      <c r="P34" s="5">
        <v>11</v>
      </c>
      <c r="Q34" s="5">
        <v>15</v>
      </c>
      <c r="R34" s="5">
        <v>15</v>
      </c>
      <c r="S34" s="5">
        <v>19</v>
      </c>
      <c r="T34" s="5">
        <v>24</v>
      </c>
      <c r="U34" s="5">
        <v>12</v>
      </c>
      <c r="V34" s="5">
        <v>10</v>
      </c>
      <c r="W34" s="5">
        <v>8</v>
      </c>
      <c r="X34" s="5">
        <v>1</v>
      </c>
      <c r="Y34" s="5"/>
      <c r="Z34" s="5"/>
      <c r="AA34" s="5"/>
      <c r="AB34" s="5"/>
      <c r="AC34" s="5"/>
      <c r="AD34" s="6"/>
    </row>
    <row r="35" spans="1:30" s="8" customFormat="1">
      <c r="A35" s="4">
        <v>1953</v>
      </c>
      <c r="B35" s="5">
        <v>135</v>
      </c>
      <c r="C35" s="5"/>
      <c r="D35" s="5">
        <v>4</v>
      </c>
      <c r="E35" s="5">
        <v>3</v>
      </c>
      <c r="F35" s="5">
        <v>2</v>
      </c>
      <c r="G35" s="5">
        <v>4</v>
      </c>
      <c r="H35" s="5">
        <v>13</v>
      </c>
      <c r="I35" s="5">
        <v>2</v>
      </c>
      <c r="J35" s="5">
        <v>2</v>
      </c>
      <c r="K35" s="5"/>
      <c r="L35" s="5"/>
      <c r="M35" s="5">
        <v>1</v>
      </c>
      <c r="N35" s="5">
        <v>3</v>
      </c>
      <c r="O35" s="5">
        <v>7</v>
      </c>
      <c r="P35" s="5">
        <v>7</v>
      </c>
      <c r="Q35" s="5">
        <v>14</v>
      </c>
      <c r="R35" s="5">
        <v>17</v>
      </c>
      <c r="S35" s="5">
        <v>17</v>
      </c>
      <c r="T35" s="5">
        <v>19</v>
      </c>
      <c r="U35" s="5">
        <v>18</v>
      </c>
      <c r="V35" s="5">
        <v>10</v>
      </c>
      <c r="W35" s="5">
        <v>4</v>
      </c>
      <c r="X35" s="5">
        <v>1</v>
      </c>
      <c r="Y35" s="5"/>
      <c r="Z35" s="5"/>
      <c r="AA35" s="5"/>
      <c r="AB35" s="5"/>
      <c r="AC35" s="5"/>
    </row>
    <row r="36" spans="1:30" s="6" customFormat="1">
      <c r="A36" s="4">
        <v>1954</v>
      </c>
      <c r="B36" s="5">
        <v>155</v>
      </c>
      <c r="C36" s="5"/>
      <c r="D36" s="5">
        <v>2</v>
      </c>
      <c r="E36" s="5">
        <v>2</v>
      </c>
      <c r="F36" s="5">
        <v>5</v>
      </c>
      <c r="G36" s="5">
        <v>1</v>
      </c>
      <c r="H36" s="5">
        <v>10</v>
      </c>
      <c r="I36" s="5">
        <v>6</v>
      </c>
      <c r="J36" s="5">
        <v>1</v>
      </c>
      <c r="K36" s="5">
        <v>1</v>
      </c>
      <c r="L36" s="5">
        <v>2</v>
      </c>
      <c r="M36" s="5"/>
      <c r="N36" s="5">
        <v>6</v>
      </c>
      <c r="O36" s="5">
        <v>9</v>
      </c>
      <c r="P36" s="5">
        <v>6</v>
      </c>
      <c r="Q36" s="5">
        <v>17</v>
      </c>
      <c r="R36" s="5">
        <v>18</v>
      </c>
      <c r="S36" s="5">
        <v>26</v>
      </c>
      <c r="T36" s="5">
        <v>21</v>
      </c>
      <c r="U36" s="5">
        <v>18</v>
      </c>
      <c r="V36" s="5">
        <v>9</v>
      </c>
      <c r="W36" s="5">
        <v>2</v>
      </c>
      <c r="X36" s="5">
        <v>3</v>
      </c>
      <c r="Y36" s="5"/>
      <c r="Z36" s="5"/>
      <c r="AA36" s="5"/>
      <c r="AB36" s="5"/>
      <c r="AC36" s="5"/>
    </row>
    <row r="37" spans="1:30" s="8" customFormat="1">
      <c r="A37" s="4">
        <v>1955</v>
      </c>
      <c r="B37" s="5">
        <v>145</v>
      </c>
      <c r="C37" s="5"/>
      <c r="D37" s="5">
        <v>2</v>
      </c>
      <c r="E37" s="5"/>
      <c r="F37" s="5">
        <v>2</v>
      </c>
      <c r="G37" s="5">
        <v>8</v>
      </c>
      <c r="H37" s="5">
        <v>12</v>
      </c>
      <c r="I37" s="5">
        <v>5</v>
      </c>
      <c r="J37" s="5"/>
      <c r="K37" s="5"/>
      <c r="L37" s="5">
        <v>1</v>
      </c>
      <c r="M37" s="5">
        <v>2</v>
      </c>
      <c r="N37" s="5">
        <v>4</v>
      </c>
      <c r="O37" s="5">
        <v>5</v>
      </c>
      <c r="P37" s="5">
        <v>8</v>
      </c>
      <c r="Q37" s="5">
        <v>14</v>
      </c>
      <c r="R37" s="5">
        <v>14</v>
      </c>
      <c r="S37" s="5">
        <v>24</v>
      </c>
      <c r="T37" s="5">
        <v>26</v>
      </c>
      <c r="U37" s="5">
        <v>15</v>
      </c>
      <c r="V37" s="5">
        <v>6</v>
      </c>
      <c r="W37" s="5">
        <v>4</v>
      </c>
      <c r="X37" s="5">
        <v>3</v>
      </c>
      <c r="Y37" s="5">
        <v>1</v>
      </c>
      <c r="Z37" s="5"/>
      <c r="AA37" s="5">
        <v>1</v>
      </c>
      <c r="AB37" s="5"/>
      <c r="AC37" s="5"/>
    </row>
    <row r="38" spans="1:30" s="6" customFormat="1">
      <c r="A38" s="4">
        <v>1956</v>
      </c>
      <c r="B38" s="5">
        <v>169</v>
      </c>
      <c r="C38" s="5">
        <v>3</v>
      </c>
      <c r="D38" s="5">
        <v>2</v>
      </c>
      <c r="E38" s="5">
        <v>2</v>
      </c>
      <c r="F38" s="5">
        <v>4</v>
      </c>
      <c r="G38" s="5">
        <v>2</v>
      </c>
      <c r="H38" s="5">
        <v>13</v>
      </c>
      <c r="I38" s="5">
        <v>7</v>
      </c>
      <c r="J38" s="5">
        <v>1</v>
      </c>
      <c r="K38" s="5"/>
      <c r="L38" s="5"/>
      <c r="M38" s="5">
        <v>1</v>
      </c>
      <c r="N38" s="5">
        <v>3</v>
      </c>
      <c r="O38" s="5">
        <v>8</v>
      </c>
      <c r="P38" s="5">
        <v>8</v>
      </c>
      <c r="Q38" s="5">
        <v>16</v>
      </c>
      <c r="R38" s="5">
        <v>20</v>
      </c>
      <c r="S38" s="5">
        <v>30</v>
      </c>
      <c r="T38" s="5">
        <v>18</v>
      </c>
      <c r="U38" s="5">
        <v>18</v>
      </c>
      <c r="V38" s="5">
        <v>10</v>
      </c>
      <c r="W38" s="5">
        <v>11</v>
      </c>
      <c r="X38" s="5">
        <v>2</v>
      </c>
      <c r="Y38" s="5">
        <v>1</v>
      </c>
      <c r="Z38" s="5">
        <v>2</v>
      </c>
      <c r="AA38" s="5"/>
      <c r="AB38" s="5"/>
      <c r="AC38" s="5"/>
    </row>
    <row r="39" spans="1:30" s="6" customFormat="1">
      <c r="A39" s="4">
        <v>1957</v>
      </c>
      <c r="B39" s="5">
        <v>190</v>
      </c>
      <c r="C39" s="5">
        <v>2</v>
      </c>
      <c r="D39" s="5">
        <v>2</v>
      </c>
      <c r="E39" s="5">
        <v>1</v>
      </c>
      <c r="F39" s="5">
        <v>5</v>
      </c>
      <c r="G39" s="5">
        <v>4</v>
      </c>
      <c r="H39" s="5">
        <v>14</v>
      </c>
      <c r="I39" s="5">
        <v>4</v>
      </c>
      <c r="J39" s="5">
        <v>2</v>
      </c>
      <c r="K39" s="5">
        <v>2</v>
      </c>
      <c r="L39" s="5">
        <v>2</v>
      </c>
      <c r="M39" s="5">
        <v>1</v>
      </c>
      <c r="N39" s="5">
        <v>2</v>
      </c>
      <c r="O39" s="5">
        <v>5</v>
      </c>
      <c r="P39" s="5">
        <v>15</v>
      </c>
      <c r="Q39" s="5">
        <v>18</v>
      </c>
      <c r="R39" s="5">
        <v>26</v>
      </c>
      <c r="S39" s="5">
        <v>23</v>
      </c>
      <c r="T39" s="5">
        <v>28</v>
      </c>
      <c r="U39" s="5">
        <v>24</v>
      </c>
      <c r="V39" s="5">
        <v>13</v>
      </c>
      <c r="W39" s="5">
        <v>6</v>
      </c>
      <c r="X39" s="5">
        <v>4</v>
      </c>
      <c r="Y39" s="5">
        <v>1</v>
      </c>
      <c r="Z39" s="5"/>
      <c r="AA39" s="5"/>
      <c r="AB39" s="5"/>
      <c r="AC39" s="5"/>
    </row>
    <row r="40" spans="1:30" s="6" customFormat="1">
      <c r="A40" s="4">
        <v>1958</v>
      </c>
      <c r="B40" s="5">
        <v>201</v>
      </c>
      <c r="C40" s="5"/>
      <c r="D40" s="5">
        <v>2</v>
      </c>
      <c r="E40" s="5">
        <v>3</v>
      </c>
      <c r="F40" s="5">
        <v>2</v>
      </c>
      <c r="G40" s="5">
        <v>4</v>
      </c>
      <c r="H40" s="5">
        <v>11</v>
      </c>
      <c r="I40" s="5">
        <v>6</v>
      </c>
      <c r="J40" s="5">
        <v>1</v>
      </c>
      <c r="K40" s="5">
        <v>2</v>
      </c>
      <c r="L40" s="5">
        <v>1</v>
      </c>
      <c r="M40" s="5">
        <v>3</v>
      </c>
      <c r="N40" s="5">
        <v>5</v>
      </c>
      <c r="O40" s="5">
        <v>5</v>
      </c>
      <c r="P40" s="5">
        <v>12</v>
      </c>
      <c r="Q40" s="5">
        <v>19</v>
      </c>
      <c r="R40" s="5">
        <v>31</v>
      </c>
      <c r="S40" s="5">
        <v>29</v>
      </c>
      <c r="T40" s="5">
        <v>18</v>
      </c>
      <c r="U40" s="5">
        <v>20</v>
      </c>
      <c r="V40" s="5">
        <v>20</v>
      </c>
      <c r="W40" s="5">
        <v>14</v>
      </c>
      <c r="X40" s="5">
        <v>3</v>
      </c>
      <c r="Y40" s="5"/>
      <c r="Z40" s="5">
        <v>1</v>
      </c>
      <c r="AA40" s="5"/>
      <c r="AB40" s="5"/>
      <c r="AC40" s="5"/>
    </row>
    <row r="41" spans="1:30" s="6" customFormat="1">
      <c r="A41" s="4">
        <v>1959</v>
      </c>
      <c r="B41" s="5">
        <v>190</v>
      </c>
      <c r="C41" s="5">
        <v>1</v>
      </c>
      <c r="D41" s="5">
        <v>2</v>
      </c>
      <c r="E41" s="5">
        <v>5</v>
      </c>
      <c r="F41" s="5">
        <v>2</v>
      </c>
      <c r="G41" s="5">
        <v>2</v>
      </c>
      <c r="H41" s="5">
        <v>12</v>
      </c>
      <c r="I41" s="5">
        <v>6</v>
      </c>
      <c r="J41" s="5"/>
      <c r="K41" s="5">
        <v>1</v>
      </c>
      <c r="L41" s="5">
        <v>2</v>
      </c>
      <c r="M41" s="5">
        <v>1</v>
      </c>
      <c r="N41" s="5">
        <v>5</v>
      </c>
      <c r="O41" s="5">
        <v>5</v>
      </c>
      <c r="P41" s="5">
        <v>9</v>
      </c>
      <c r="Q41" s="5">
        <v>6</v>
      </c>
      <c r="R41" s="5">
        <v>17</v>
      </c>
      <c r="S41" s="5">
        <v>20</v>
      </c>
      <c r="T41" s="5">
        <v>36</v>
      </c>
      <c r="U41" s="5">
        <v>31</v>
      </c>
      <c r="V41" s="5">
        <v>22</v>
      </c>
      <c r="W41" s="5">
        <v>10</v>
      </c>
      <c r="X41" s="5">
        <v>4</v>
      </c>
      <c r="Y41" s="5">
        <v>3</v>
      </c>
      <c r="Z41" s="5"/>
      <c r="AA41" s="5"/>
      <c r="AB41" s="5"/>
      <c r="AC41" s="5"/>
      <c r="AD41" s="6" t="s">
        <v>29</v>
      </c>
    </row>
    <row r="42" spans="1:30" s="6" customFormat="1">
      <c r="A42" s="4">
        <v>1960</v>
      </c>
      <c r="B42" s="5">
        <v>199</v>
      </c>
      <c r="C42" s="5">
        <v>1</v>
      </c>
      <c r="D42" s="5">
        <v>3</v>
      </c>
      <c r="E42" s="5">
        <v>3</v>
      </c>
      <c r="F42" s="5">
        <v>1</v>
      </c>
      <c r="G42" s="5">
        <v>3</v>
      </c>
      <c r="H42" s="5">
        <v>11</v>
      </c>
      <c r="I42" s="5">
        <v>4</v>
      </c>
      <c r="J42" s="5">
        <v>1</v>
      </c>
      <c r="K42" s="5">
        <v>1</v>
      </c>
      <c r="L42" s="5">
        <v>1</v>
      </c>
      <c r="M42" s="5">
        <v>1</v>
      </c>
      <c r="N42" s="5">
        <v>2</v>
      </c>
      <c r="O42" s="5">
        <v>6</v>
      </c>
      <c r="P42" s="5">
        <v>9</v>
      </c>
      <c r="Q42" s="5">
        <v>14</v>
      </c>
      <c r="R42" s="5">
        <v>34</v>
      </c>
      <c r="S42" s="5">
        <v>24</v>
      </c>
      <c r="T42" s="5">
        <v>23</v>
      </c>
      <c r="U42" s="5">
        <v>35</v>
      </c>
      <c r="V42" s="5">
        <v>15</v>
      </c>
      <c r="W42" s="5">
        <v>10</v>
      </c>
      <c r="X42" s="5">
        <v>4</v>
      </c>
      <c r="Y42" s="5">
        <v>3</v>
      </c>
      <c r="Z42" s="5"/>
      <c r="AA42" s="5"/>
      <c r="AB42" s="5"/>
      <c r="AC42" s="5">
        <v>1</v>
      </c>
    </row>
    <row r="43" spans="1:30" s="6" customFormat="1">
      <c r="A43" s="4">
        <v>1961</v>
      </c>
      <c r="B43" s="5">
        <v>228</v>
      </c>
      <c r="C43" s="5"/>
      <c r="D43" s="5">
        <v>6</v>
      </c>
      <c r="E43" s="5">
        <v>2</v>
      </c>
      <c r="F43" s="5">
        <v>2</v>
      </c>
      <c r="G43" s="5">
        <v>4</v>
      </c>
      <c r="H43" s="5">
        <v>14</v>
      </c>
      <c r="I43" s="5">
        <v>6</v>
      </c>
      <c r="J43" s="5">
        <v>2</v>
      </c>
      <c r="K43" s="5"/>
      <c r="L43" s="5">
        <v>1</v>
      </c>
      <c r="M43" s="5"/>
      <c r="N43" s="5">
        <v>4</v>
      </c>
      <c r="O43" s="5">
        <v>11</v>
      </c>
      <c r="P43" s="5">
        <v>18</v>
      </c>
      <c r="Q43" s="5">
        <v>16</v>
      </c>
      <c r="R43" s="5">
        <v>18</v>
      </c>
      <c r="S43" s="5">
        <v>28</v>
      </c>
      <c r="T43" s="5">
        <v>43</v>
      </c>
      <c r="U43" s="5">
        <v>29</v>
      </c>
      <c r="V43" s="5">
        <v>16</v>
      </c>
      <c r="W43" s="5">
        <v>13</v>
      </c>
      <c r="X43" s="5">
        <v>3</v>
      </c>
      <c r="Y43" s="5">
        <v>4</v>
      </c>
      <c r="Z43" s="5"/>
      <c r="AA43" s="5">
        <v>1</v>
      </c>
      <c r="AB43" s="5"/>
      <c r="AC43" s="5">
        <v>1</v>
      </c>
      <c r="AD43" s="9"/>
    </row>
    <row r="44" spans="1:30" s="6" customFormat="1">
      <c r="A44" s="4">
        <v>1962</v>
      </c>
      <c r="B44" s="5">
        <v>228</v>
      </c>
      <c r="C44" s="5">
        <v>1</v>
      </c>
      <c r="D44" s="5">
        <v>2</v>
      </c>
      <c r="E44" s="5">
        <v>1</v>
      </c>
      <c r="F44" s="5">
        <v>2</v>
      </c>
      <c r="G44" s="5"/>
      <c r="H44" s="10">
        <v>6</v>
      </c>
      <c r="I44" s="10">
        <v>6</v>
      </c>
      <c r="J44" s="10">
        <v>3</v>
      </c>
      <c r="K44" s="10"/>
      <c r="L44" s="10">
        <v>3</v>
      </c>
      <c r="M44" s="10">
        <v>2</v>
      </c>
      <c r="N44" s="10">
        <v>2</v>
      </c>
      <c r="O44" s="10">
        <v>10</v>
      </c>
      <c r="P44" s="10">
        <v>12</v>
      </c>
      <c r="Q44" s="10">
        <v>24</v>
      </c>
      <c r="R44" s="10">
        <v>32</v>
      </c>
      <c r="S44" s="10">
        <v>28</v>
      </c>
      <c r="T44" s="10">
        <v>26</v>
      </c>
      <c r="U44" s="10">
        <v>28</v>
      </c>
      <c r="V44" s="10">
        <v>27</v>
      </c>
      <c r="W44" s="10">
        <v>10</v>
      </c>
      <c r="X44" s="10">
        <v>5</v>
      </c>
      <c r="Y44" s="5">
        <v>1</v>
      </c>
      <c r="Z44" s="5">
        <v>3</v>
      </c>
      <c r="AA44" s="5"/>
      <c r="AB44" s="5"/>
      <c r="AC44" s="5"/>
    </row>
    <row r="45" spans="1:30" s="6" customFormat="1">
      <c r="A45" s="4">
        <v>1963</v>
      </c>
      <c r="B45" s="5">
        <v>215</v>
      </c>
      <c r="C45" s="5"/>
      <c r="D45" s="5">
        <v>2</v>
      </c>
      <c r="E45" s="5">
        <v>3</v>
      </c>
      <c r="F45" s="5">
        <v>4</v>
      </c>
      <c r="G45" s="5">
        <v>1</v>
      </c>
      <c r="H45" s="10">
        <v>10</v>
      </c>
      <c r="I45" s="10">
        <v>4</v>
      </c>
      <c r="J45" s="10">
        <v>1</v>
      </c>
      <c r="K45" s="10">
        <v>4</v>
      </c>
      <c r="L45" s="10"/>
      <c r="M45" s="10">
        <v>1</v>
      </c>
      <c r="N45" s="10">
        <v>1</v>
      </c>
      <c r="O45" s="10">
        <v>5</v>
      </c>
      <c r="P45" s="10">
        <v>15</v>
      </c>
      <c r="Q45" s="10">
        <v>21</v>
      </c>
      <c r="R45" s="10">
        <v>33</v>
      </c>
      <c r="S45" s="10">
        <v>41</v>
      </c>
      <c r="T45" s="10">
        <v>21</v>
      </c>
      <c r="U45" s="10">
        <v>29</v>
      </c>
      <c r="V45" s="10">
        <v>16</v>
      </c>
      <c r="W45" s="10">
        <v>9</v>
      </c>
      <c r="X45" s="10">
        <v>4</v>
      </c>
      <c r="Y45" s="5"/>
      <c r="Z45" s="5"/>
      <c r="AA45" s="5"/>
      <c r="AB45" s="5"/>
      <c r="AC45" s="5"/>
    </row>
    <row r="46" spans="1:30" s="6" customFormat="1">
      <c r="A46" s="4">
        <v>1964</v>
      </c>
      <c r="B46" s="5">
        <v>252</v>
      </c>
      <c r="C46" s="5"/>
      <c r="D46" s="5">
        <v>2</v>
      </c>
      <c r="E46" s="5">
        <v>2</v>
      </c>
      <c r="F46" s="5">
        <v>2</v>
      </c>
      <c r="G46" s="5">
        <v>8</v>
      </c>
      <c r="H46" s="5">
        <v>14</v>
      </c>
      <c r="I46" s="5">
        <v>7</v>
      </c>
      <c r="J46" s="5">
        <v>2</v>
      </c>
      <c r="K46" s="5"/>
      <c r="L46" s="5">
        <v>2</v>
      </c>
      <c r="M46" s="5">
        <v>3</v>
      </c>
      <c r="N46" s="5">
        <v>2</v>
      </c>
      <c r="O46" s="5">
        <v>6</v>
      </c>
      <c r="P46" s="5">
        <v>9</v>
      </c>
      <c r="Q46" s="5">
        <v>22</v>
      </c>
      <c r="R46" s="5">
        <v>35</v>
      </c>
      <c r="S46" s="5">
        <v>31</v>
      </c>
      <c r="T46" s="5">
        <v>33</v>
      </c>
      <c r="U46" s="5">
        <v>32</v>
      </c>
      <c r="V46" s="5">
        <v>31</v>
      </c>
      <c r="W46" s="5">
        <v>12</v>
      </c>
      <c r="X46" s="5">
        <v>6</v>
      </c>
      <c r="Y46" s="5">
        <v>4</v>
      </c>
      <c r="Z46" s="5">
        <v>1</v>
      </c>
      <c r="AA46" s="5"/>
      <c r="AB46" s="5"/>
      <c r="AC46" s="5"/>
    </row>
    <row r="47" spans="1:30" s="6" customFormat="1">
      <c r="A47" s="4">
        <v>1965</v>
      </c>
      <c r="B47" s="5">
        <v>242</v>
      </c>
      <c r="C47" s="5">
        <v>2</v>
      </c>
      <c r="D47" s="5">
        <v>3</v>
      </c>
      <c r="E47" s="5">
        <v>1</v>
      </c>
      <c r="F47" s="5">
        <v>5</v>
      </c>
      <c r="G47" s="5">
        <v>2</v>
      </c>
      <c r="H47" s="5">
        <v>13</v>
      </c>
      <c r="I47" s="5">
        <v>3</v>
      </c>
      <c r="J47" s="5">
        <v>2</v>
      </c>
      <c r="K47" s="5">
        <v>2</v>
      </c>
      <c r="L47" s="5"/>
      <c r="M47" s="5">
        <v>4</v>
      </c>
      <c r="N47" s="5">
        <v>3</v>
      </c>
      <c r="O47" s="5">
        <v>5</v>
      </c>
      <c r="P47" s="5">
        <v>17</v>
      </c>
      <c r="Q47" s="5">
        <v>15</v>
      </c>
      <c r="R47" s="5">
        <v>18</v>
      </c>
      <c r="S47" s="5">
        <v>40</v>
      </c>
      <c r="T47" s="5">
        <v>26</v>
      </c>
      <c r="U47" s="5">
        <v>31</v>
      </c>
      <c r="V47" s="5">
        <v>32</v>
      </c>
      <c r="W47" s="5">
        <v>17</v>
      </c>
      <c r="X47" s="5">
        <v>12</v>
      </c>
      <c r="Y47" s="5">
        <v>2</v>
      </c>
      <c r="Z47" s="5"/>
      <c r="AA47" s="5"/>
      <c r="AB47" s="5"/>
      <c r="AC47" s="5"/>
    </row>
    <row r="48" spans="1:30" s="6" customFormat="1">
      <c r="A48" s="4">
        <v>1966</v>
      </c>
      <c r="B48" s="5">
        <v>234</v>
      </c>
      <c r="C48" s="5"/>
      <c r="D48" s="5"/>
      <c r="E48" s="5">
        <v>2</v>
      </c>
      <c r="F48" s="5">
        <v>1</v>
      </c>
      <c r="G48" s="5">
        <v>4</v>
      </c>
      <c r="H48" s="5">
        <v>7</v>
      </c>
      <c r="I48" s="5">
        <v>2</v>
      </c>
      <c r="J48" s="5"/>
      <c r="K48" s="5">
        <v>1</v>
      </c>
      <c r="L48" s="5">
        <v>1</v>
      </c>
      <c r="M48" s="5">
        <v>1</v>
      </c>
      <c r="N48" s="5">
        <v>2</v>
      </c>
      <c r="O48" s="5">
        <v>5</v>
      </c>
      <c r="P48" s="5">
        <v>9</v>
      </c>
      <c r="Q48" s="5">
        <v>23</v>
      </c>
      <c r="R48" s="5">
        <v>34</v>
      </c>
      <c r="S48" s="5">
        <v>38</v>
      </c>
      <c r="T48" s="5">
        <v>31</v>
      </c>
      <c r="U48" s="5">
        <v>27</v>
      </c>
      <c r="V48" s="5">
        <v>26</v>
      </c>
      <c r="W48" s="5">
        <v>20</v>
      </c>
      <c r="X48" s="5">
        <v>3</v>
      </c>
      <c r="Y48" s="5">
        <v>4</v>
      </c>
      <c r="Z48" s="5"/>
      <c r="AA48" s="5"/>
      <c r="AB48" s="5"/>
      <c r="AC48" s="5"/>
    </row>
    <row r="49" spans="1:29" s="6" customFormat="1">
      <c r="A49" s="4">
        <v>1967</v>
      </c>
      <c r="B49" s="5">
        <v>292</v>
      </c>
      <c r="C49" s="5"/>
      <c r="D49" s="5">
        <v>1</v>
      </c>
      <c r="E49" s="5">
        <v>2</v>
      </c>
      <c r="F49" s="5">
        <v>4</v>
      </c>
      <c r="G49" s="5">
        <v>3</v>
      </c>
      <c r="H49" s="5">
        <v>10</v>
      </c>
      <c r="I49" s="5">
        <v>8</v>
      </c>
      <c r="J49" s="5">
        <v>1</v>
      </c>
      <c r="K49" s="5">
        <v>2</v>
      </c>
      <c r="L49" s="5">
        <v>1</v>
      </c>
      <c r="M49" s="5">
        <v>1</v>
      </c>
      <c r="N49" s="5">
        <v>4</v>
      </c>
      <c r="O49" s="5">
        <v>3</v>
      </c>
      <c r="P49" s="5">
        <v>12</v>
      </c>
      <c r="Q49" s="5">
        <v>26</v>
      </c>
      <c r="R49" s="5">
        <v>29</v>
      </c>
      <c r="S49" s="5">
        <v>39</v>
      </c>
      <c r="T49" s="5">
        <v>45</v>
      </c>
      <c r="U49" s="5">
        <v>47</v>
      </c>
      <c r="V49" s="5">
        <v>31</v>
      </c>
      <c r="W49" s="5">
        <v>21</v>
      </c>
      <c r="X49" s="5">
        <v>7</v>
      </c>
      <c r="Y49" s="5">
        <v>2</v>
      </c>
      <c r="Z49" s="5">
        <v>3</v>
      </c>
      <c r="AA49" s="5"/>
      <c r="AB49" s="5"/>
      <c r="AC49" s="5"/>
    </row>
    <row r="50" spans="1:29" s="6" customFormat="1">
      <c r="A50" s="4">
        <v>1968</v>
      </c>
      <c r="B50" s="5">
        <v>343</v>
      </c>
      <c r="C50" s="5"/>
      <c r="D50" s="5">
        <v>1</v>
      </c>
      <c r="E50" s="5">
        <v>3</v>
      </c>
      <c r="F50" s="5">
        <v>3</v>
      </c>
      <c r="G50" s="5">
        <v>2</v>
      </c>
      <c r="H50" s="5">
        <v>9</v>
      </c>
      <c r="I50" s="5">
        <v>3</v>
      </c>
      <c r="J50" s="5">
        <v>1</v>
      </c>
      <c r="K50" s="5"/>
      <c r="L50" s="5">
        <v>1</v>
      </c>
      <c r="M50" s="5">
        <v>1</v>
      </c>
      <c r="N50" s="5">
        <v>4</v>
      </c>
      <c r="O50" s="5">
        <v>7</v>
      </c>
      <c r="P50" s="5">
        <v>14</v>
      </c>
      <c r="Q50" s="5">
        <v>30</v>
      </c>
      <c r="R50" s="5">
        <v>42</v>
      </c>
      <c r="S50" s="5">
        <v>54</v>
      </c>
      <c r="T50" s="5">
        <v>48</v>
      </c>
      <c r="U50" s="5">
        <v>55</v>
      </c>
      <c r="V50" s="5">
        <v>33</v>
      </c>
      <c r="W50" s="5">
        <v>30</v>
      </c>
      <c r="X50" s="5">
        <v>8</v>
      </c>
      <c r="Y50" s="5">
        <v>1</v>
      </c>
      <c r="Z50" s="5">
        <v>2</v>
      </c>
      <c r="AA50" s="5"/>
      <c r="AB50" s="5"/>
      <c r="AC50" s="5"/>
    </row>
    <row r="51" spans="1:29" s="6" customFormat="1">
      <c r="A51" s="4">
        <v>1969</v>
      </c>
      <c r="B51" s="5">
        <v>299</v>
      </c>
      <c r="C51" s="5"/>
      <c r="D51" s="5">
        <v>1</v>
      </c>
      <c r="E51" s="5"/>
      <c r="F51" s="5"/>
      <c r="G51" s="5">
        <v>2</v>
      </c>
      <c r="H51" s="5">
        <v>3</v>
      </c>
      <c r="I51" s="5">
        <v>6</v>
      </c>
      <c r="J51" s="5">
        <v>1</v>
      </c>
      <c r="K51" s="5"/>
      <c r="L51" s="5">
        <v>1</v>
      </c>
      <c r="M51" s="5">
        <v>3</v>
      </c>
      <c r="N51" s="5">
        <v>4</v>
      </c>
      <c r="O51" s="5">
        <v>5</v>
      </c>
      <c r="P51" s="5">
        <v>10</v>
      </c>
      <c r="Q51" s="5">
        <v>23</v>
      </c>
      <c r="R51" s="5">
        <v>28</v>
      </c>
      <c r="S51" s="5">
        <v>48</v>
      </c>
      <c r="T51" s="5">
        <v>51</v>
      </c>
      <c r="U51" s="5">
        <v>53</v>
      </c>
      <c r="V51" s="5">
        <v>29</v>
      </c>
      <c r="W51" s="5">
        <v>15</v>
      </c>
      <c r="X51" s="5">
        <v>13</v>
      </c>
      <c r="Y51" s="5">
        <v>3</v>
      </c>
      <c r="Z51" s="5">
        <v>2</v>
      </c>
      <c r="AA51" s="5">
        <v>1</v>
      </c>
      <c r="AB51" s="5"/>
      <c r="AC51" s="5"/>
    </row>
    <row r="52" spans="1:29" s="6" customFormat="1">
      <c r="A52" s="4">
        <v>1970</v>
      </c>
      <c r="B52" s="5">
        <v>316</v>
      </c>
      <c r="C52" s="5">
        <v>1</v>
      </c>
      <c r="D52" s="5">
        <v>2</v>
      </c>
      <c r="E52" s="5">
        <v>1</v>
      </c>
      <c r="F52" s="5">
        <v>1</v>
      </c>
      <c r="G52" s="5"/>
      <c r="H52" s="5">
        <v>5</v>
      </c>
      <c r="I52" s="5">
        <v>2</v>
      </c>
      <c r="J52" s="5">
        <v>1</v>
      </c>
      <c r="K52" s="5">
        <v>3</v>
      </c>
      <c r="L52" s="5">
        <v>2</v>
      </c>
      <c r="M52" s="5">
        <v>1</v>
      </c>
      <c r="N52" s="5"/>
      <c r="O52" s="5">
        <v>6</v>
      </c>
      <c r="P52" s="5">
        <v>14</v>
      </c>
      <c r="Q52" s="5">
        <v>23</v>
      </c>
      <c r="R52" s="5">
        <v>42</v>
      </c>
      <c r="S52" s="5">
        <v>45</v>
      </c>
      <c r="T52" s="5">
        <v>40</v>
      </c>
      <c r="U52" s="5">
        <v>48</v>
      </c>
      <c r="V52" s="5">
        <v>35</v>
      </c>
      <c r="W52" s="5">
        <v>26</v>
      </c>
      <c r="X52" s="5">
        <v>15</v>
      </c>
      <c r="Y52" s="5">
        <v>3</v>
      </c>
      <c r="Z52" s="5">
        <v>5</v>
      </c>
      <c r="AA52" s="5"/>
      <c r="AB52" s="5"/>
      <c r="AC52" s="5"/>
    </row>
    <row r="53" spans="1:29" s="6" customFormat="1">
      <c r="A53" s="4">
        <v>1971</v>
      </c>
      <c r="B53" s="5">
        <v>309</v>
      </c>
      <c r="C53" s="5"/>
      <c r="D53" s="5"/>
      <c r="E53" s="5">
        <v>1</v>
      </c>
      <c r="F53" s="5">
        <v>1</v>
      </c>
      <c r="G53" s="5">
        <v>1</v>
      </c>
      <c r="H53" s="5">
        <v>3</v>
      </c>
      <c r="I53" s="5">
        <v>1</v>
      </c>
      <c r="J53" s="5"/>
      <c r="K53" s="5">
        <v>4</v>
      </c>
      <c r="L53" s="5">
        <v>2</v>
      </c>
      <c r="M53" s="5">
        <v>4</v>
      </c>
      <c r="N53" s="5">
        <v>2</v>
      </c>
      <c r="O53" s="5">
        <v>9</v>
      </c>
      <c r="P53" s="5">
        <v>8</v>
      </c>
      <c r="Q53" s="5">
        <v>18</v>
      </c>
      <c r="R53" s="5">
        <v>40</v>
      </c>
      <c r="S53" s="5">
        <v>42</v>
      </c>
      <c r="T53" s="5">
        <v>46</v>
      </c>
      <c r="U53" s="5">
        <v>52</v>
      </c>
      <c r="V53" s="5">
        <v>35</v>
      </c>
      <c r="W53" s="5">
        <v>17</v>
      </c>
      <c r="X53" s="5">
        <v>15</v>
      </c>
      <c r="Y53" s="5">
        <v>8</v>
      </c>
      <c r="Z53" s="5">
        <v>3</v>
      </c>
      <c r="AA53" s="5"/>
      <c r="AB53" s="5"/>
      <c r="AC53" s="5"/>
    </row>
    <row r="54" spans="1:29" s="6" customFormat="1">
      <c r="A54" s="4">
        <v>1972</v>
      </c>
      <c r="B54" s="5">
        <v>346</v>
      </c>
      <c r="C54" s="5"/>
      <c r="D54" s="5">
        <v>2</v>
      </c>
      <c r="E54" s="5"/>
      <c r="F54" s="5"/>
      <c r="G54" s="5"/>
      <c r="H54" s="5">
        <v>2</v>
      </c>
      <c r="I54" s="5">
        <v>4</v>
      </c>
      <c r="J54" s="5"/>
      <c r="K54" s="5">
        <v>2</v>
      </c>
      <c r="L54" s="5"/>
      <c r="M54" s="5">
        <v>2</v>
      </c>
      <c r="N54" s="5">
        <v>4</v>
      </c>
      <c r="O54" s="5">
        <v>8</v>
      </c>
      <c r="P54" s="5">
        <v>16</v>
      </c>
      <c r="Q54" s="5">
        <v>28</v>
      </c>
      <c r="R54" s="5">
        <v>32</v>
      </c>
      <c r="S54" s="5">
        <v>36</v>
      </c>
      <c r="T54" s="5">
        <v>60</v>
      </c>
      <c r="U54" s="5">
        <v>42</v>
      </c>
      <c r="V54" s="5">
        <v>48</v>
      </c>
      <c r="W54" s="5">
        <v>46</v>
      </c>
      <c r="X54" s="5">
        <v>8</v>
      </c>
      <c r="Y54" s="5">
        <v>6</v>
      </c>
      <c r="Z54" s="5">
        <v>2</v>
      </c>
      <c r="AA54" s="5"/>
      <c r="AB54" s="5"/>
      <c r="AC54" s="5"/>
    </row>
    <row r="55" spans="1:29" s="6" customFormat="1">
      <c r="A55" s="4">
        <v>1973</v>
      </c>
      <c r="B55" s="5">
        <v>318</v>
      </c>
      <c r="C55" s="5">
        <v>1</v>
      </c>
      <c r="D55" s="5">
        <v>1</v>
      </c>
      <c r="E55" s="5">
        <v>1</v>
      </c>
      <c r="F55" s="5"/>
      <c r="G55" s="5">
        <v>3</v>
      </c>
      <c r="H55" s="5">
        <v>6</v>
      </c>
      <c r="I55" s="5">
        <v>3</v>
      </c>
      <c r="J55" s="5">
        <v>1</v>
      </c>
      <c r="K55" s="5">
        <v>2</v>
      </c>
      <c r="L55" s="5">
        <v>1</v>
      </c>
      <c r="M55" s="5">
        <v>1</v>
      </c>
      <c r="N55" s="5">
        <v>2</v>
      </c>
      <c r="O55" s="5">
        <v>4</v>
      </c>
      <c r="P55" s="5">
        <v>10</v>
      </c>
      <c r="Q55" s="5">
        <v>25</v>
      </c>
      <c r="R55" s="5">
        <v>41</v>
      </c>
      <c r="S55" s="5">
        <v>50</v>
      </c>
      <c r="T55" s="5">
        <v>45</v>
      </c>
      <c r="U55" s="5">
        <v>53</v>
      </c>
      <c r="V55" s="5">
        <v>33</v>
      </c>
      <c r="W55" s="5">
        <v>22</v>
      </c>
      <c r="X55" s="5">
        <v>12</v>
      </c>
      <c r="Y55" s="5">
        <v>6</v>
      </c>
      <c r="Z55" s="5"/>
      <c r="AA55" s="5"/>
      <c r="AB55" s="5">
        <v>1</v>
      </c>
      <c r="AC55" s="5"/>
    </row>
    <row r="56" spans="1:29" s="6" customFormat="1">
      <c r="A56" s="4">
        <v>1974</v>
      </c>
      <c r="B56" s="5">
        <v>330</v>
      </c>
      <c r="C56" s="5"/>
      <c r="D56" s="5"/>
      <c r="E56" s="5">
        <v>1</v>
      </c>
      <c r="F56" s="5">
        <v>1</v>
      </c>
      <c r="G56" s="5">
        <v>1</v>
      </c>
      <c r="H56" s="5">
        <v>3</v>
      </c>
      <c r="I56" s="5">
        <v>3</v>
      </c>
      <c r="J56" s="5">
        <v>1</v>
      </c>
      <c r="K56" s="5">
        <v>2</v>
      </c>
      <c r="L56" s="5">
        <v>8</v>
      </c>
      <c r="M56" s="5">
        <v>6</v>
      </c>
      <c r="N56" s="5">
        <v>4</v>
      </c>
      <c r="O56" s="5">
        <v>2</v>
      </c>
      <c r="P56" s="5">
        <v>21</v>
      </c>
      <c r="Q56" s="5">
        <v>14</v>
      </c>
      <c r="R56" s="5">
        <v>40</v>
      </c>
      <c r="S56" s="5">
        <v>44</v>
      </c>
      <c r="T56" s="5">
        <v>54</v>
      </c>
      <c r="U56" s="5">
        <v>40</v>
      </c>
      <c r="V56" s="5">
        <v>42</v>
      </c>
      <c r="W56" s="5">
        <v>23</v>
      </c>
      <c r="X56" s="5">
        <v>16</v>
      </c>
      <c r="Y56" s="5">
        <v>4</v>
      </c>
      <c r="Z56" s="5">
        <v>3</v>
      </c>
      <c r="AA56" s="5"/>
      <c r="AB56" s="5"/>
      <c r="AC56" s="5"/>
    </row>
    <row r="57" spans="1:29" s="6" customFormat="1">
      <c r="A57" s="4">
        <v>1975</v>
      </c>
      <c r="B57" s="5">
        <v>350</v>
      </c>
      <c r="C57" s="5">
        <v>1</v>
      </c>
      <c r="D57" s="5"/>
      <c r="E57" s="5">
        <v>1</v>
      </c>
      <c r="F57" s="5"/>
      <c r="G57" s="5"/>
      <c r="H57" s="5">
        <v>2</v>
      </c>
      <c r="I57" s="5">
        <v>1</v>
      </c>
      <c r="J57" s="5">
        <v>2</v>
      </c>
      <c r="K57" s="5">
        <v>4</v>
      </c>
      <c r="L57" s="5">
        <v>1</v>
      </c>
      <c r="M57" s="5">
        <v>2</v>
      </c>
      <c r="N57" s="5">
        <v>11</v>
      </c>
      <c r="O57" s="5">
        <v>3</v>
      </c>
      <c r="P57" s="5">
        <v>12</v>
      </c>
      <c r="Q57" s="5">
        <v>20</v>
      </c>
      <c r="R57" s="5">
        <v>33</v>
      </c>
      <c r="S57" s="5">
        <v>52</v>
      </c>
      <c r="T57" s="5">
        <v>42</v>
      </c>
      <c r="U57" s="5">
        <v>57</v>
      </c>
      <c r="V57" s="5">
        <v>53</v>
      </c>
      <c r="W57" s="5">
        <v>26</v>
      </c>
      <c r="X57" s="5">
        <v>16</v>
      </c>
      <c r="Y57" s="5">
        <v>9</v>
      </c>
      <c r="Z57" s="5">
        <v>3</v>
      </c>
      <c r="AA57" s="5">
        <v>1</v>
      </c>
      <c r="AB57" s="5"/>
      <c r="AC57" s="5"/>
    </row>
    <row r="58" spans="1:29" s="6" customFormat="1">
      <c r="A58" s="4">
        <v>1976</v>
      </c>
      <c r="B58" s="5">
        <v>370</v>
      </c>
      <c r="C58" s="5">
        <v>1</v>
      </c>
      <c r="D58" s="5"/>
      <c r="E58" s="5"/>
      <c r="F58" s="5"/>
      <c r="G58" s="5">
        <v>1</v>
      </c>
      <c r="H58" s="5">
        <v>2</v>
      </c>
      <c r="I58" s="5">
        <v>7</v>
      </c>
      <c r="J58" s="5"/>
      <c r="K58" s="5">
        <v>3</v>
      </c>
      <c r="L58" s="5">
        <v>2</v>
      </c>
      <c r="M58" s="5">
        <v>3</v>
      </c>
      <c r="N58" s="5">
        <v>2</v>
      </c>
      <c r="O58" s="5">
        <v>3</v>
      </c>
      <c r="P58" s="5">
        <v>13</v>
      </c>
      <c r="Q58" s="5">
        <v>29</v>
      </c>
      <c r="R58" s="5">
        <v>40</v>
      </c>
      <c r="S58" s="5">
        <v>48</v>
      </c>
      <c r="T58" s="5">
        <v>57</v>
      </c>
      <c r="U58" s="5">
        <v>62</v>
      </c>
      <c r="V58" s="5">
        <v>46</v>
      </c>
      <c r="W58" s="5">
        <v>28</v>
      </c>
      <c r="X58" s="5">
        <v>12</v>
      </c>
      <c r="Y58" s="5">
        <v>10</v>
      </c>
      <c r="Z58" s="5">
        <v>3</v>
      </c>
      <c r="AA58" s="5"/>
      <c r="AB58" s="5"/>
      <c r="AC58" s="5"/>
    </row>
    <row r="59" spans="1:29" s="6" customFormat="1">
      <c r="A59" s="4">
        <v>1977</v>
      </c>
      <c r="B59" s="5">
        <v>364</v>
      </c>
      <c r="C59" s="5"/>
      <c r="D59" s="5">
        <v>2</v>
      </c>
      <c r="E59" s="5">
        <v>1</v>
      </c>
      <c r="F59" s="5">
        <v>1</v>
      </c>
      <c r="G59" s="5"/>
      <c r="H59" s="5">
        <v>4</v>
      </c>
      <c r="I59" s="5">
        <v>2</v>
      </c>
      <c r="J59" s="5"/>
      <c r="K59" s="5">
        <v>1</v>
      </c>
      <c r="L59" s="5">
        <v>3</v>
      </c>
      <c r="M59" s="5">
        <v>2</v>
      </c>
      <c r="N59" s="5">
        <v>6</v>
      </c>
      <c r="O59" s="5">
        <v>9</v>
      </c>
      <c r="P59" s="5">
        <v>9</v>
      </c>
      <c r="Q59" s="5">
        <v>25</v>
      </c>
      <c r="R59" s="5">
        <v>43</v>
      </c>
      <c r="S59" s="5">
        <v>45</v>
      </c>
      <c r="T59" s="5">
        <v>55</v>
      </c>
      <c r="U59" s="5">
        <v>62</v>
      </c>
      <c r="V59" s="5">
        <v>43</v>
      </c>
      <c r="W59" s="5">
        <v>33</v>
      </c>
      <c r="X59" s="5">
        <v>15</v>
      </c>
      <c r="Y59" s="5">
        <v>3</v>
      </c>
      <c r="Z59" s="5">
        <v>2</v>
      </c>
      <c r="AA59" s="5">
        <v>1</v>
      </c>
      <c r="AB59" s="5"/>
      <c r="AC59" s="5">
        <v>1</v>
      </c>
    </row>
    <row r="60" spans="1:29" s="6" customFormat="1">
      <c r="A60" s="4">
        <v>1978</v>
      </c>
      <c r="B60" s="5">
        <v>429</v>
      </c>
      <c r="C60" s="5"/>
      <c r="D60" s="5">
        <v>1</v>
      </c>
      <c r="E60" s="5"/>
      <c r="F60" s="5">
        <v>2</v>
      </c>
      <c r="G60" s="5">
        <v>1</v>
      </c>
      <c r="H60" s="5">
        <v>4</v>
      </c>
      <c r="I60" s="5">
        <v>4</v>
      </c>
      <c r="J60" s="5">
        <v>2</v>
      </c>
      <c r="K60" s="5">
        <v>2</v>
      </c>
      <c r="L60" s="5">
        <v>4</v>
      </c>
      <c r="M60" s="5">
        <v>4</v>
      </c>
      <c r="N60" s="5">
        <v>2</v>
      </c>
      <c r="O60" s="5">
        <v>9</v>
      </c>
      <c r="P60" s="5">
        <v>13</v>
      </c>
      <c r="Q60" s="5">
        <v>31</v>
      </c>
      <c r="R60" s="5">
        <v>44</v>
      </c>
      <c r="S60" s="5">
        <v>57</v>
      </c>
      <c r="T60" s="5">
        <v>68</v>
      </c>
      <c r="U60" s="5">
        <v>57</v>
      </c>
      <c r="V60" s="5">
        <v>61</v>
      </c>
      <c r="W60" s="5">
        <v>30</v>
      </c>
      <c r="X60" s="5">
        <v>27</v>
      </c>
      <c r="Y60" s="5">
        <v>6</v>
      </c>
      <c r="Z60" s="5">
        <v>4</v>
      </c>
      <c r="AA60" s="5"/>
      <c r="AB60" s="5"/>
      <c r="AC60" s="5"/>
    </row>
    <row r="61" spans="1:29" s="6" customFormat="1">
      <c r="A61" s="4">
        <v>1979</v>
      </c>
      <c r="B61" s="5">
        <v>383</v>
      </c>
      <c r="C61" s="5"/>
      <c r="D61" s="5">
        <v>2</v>
      </c>
      <c r="E61" s="5"/>
      <c r="F61" s="5"/>
      <c r="G61" s="5">
        <v>2</v>
      </c>
      <c r="H61" s="5">
        <v>4</v>
      </c>
      <c r="I61" s="5">
        <v>4</v>
      </c>
      <c r="J61" s="5">
        <v>2</v>
      </c>
      <c r="K61" s="5">
        <v>1</v>
      </c>
      <c r="L61" s="5">
        <v>7</v>
      </c>
      <c r="M61" s="5">
        <v>2</v>
      </c>
      <c r="N61" s="5">
        <v>1</v>
      </c>
      <c r="O61" s="5">
        <v>6</v>
      </c>
      <c r="P61" s="5">
        <v>17</v>
      </c>
      <c r="Q61" s="5">
        <v>33</v>
      </c>
      <c r="R61" s="5">
        <v>35</v>
      </c>
      <c r="S61" s="5">
        <v>49</v>
      </c>
      <c r="T61" s="5">
        <v>59</v>
      </c>
      <c r="U61" s="5">
        <v>67</v>
      </c>
      <c r="V61" s="5">
        <v>46</v>
      </c>
      <c r="W61" s="5">
        <v>26</v>
      </c>
      <c r="X61" s="5">
        <v>12</v>
      </c>
      <c r="Y61" s="5">
        <v>9</v>
      </c>
      <c r="Z61" s="5">
        <v>2</v>
      </c>
      <c r="AA61" s="5">
        <v>1</v>
      </c>
      <c r="AB61" s="5"/>
      <c r="AC61" s="5"/>
    </row>
    <row r="62" spans="1:29" s="6" customFormat="1">
      <c r="A62" s="4">
        <v>1980</v>
      </c>
      <c r="B62" s="5">
        <v>406</v>
      </c>
      <c r="C62" s="5">
        <v>1</v>
      </c>
      <c r="D62" s="5">
        <v>2</v>
      </c>
      <c r="E62" s="5"/>
      <c r="F62" s="5"/>
      <c r="G62" s="5">
        <v>1</v>
      </c>
      <c r="H62" s="5">
        <v>4</v>
      </c>
      <c r="I62" s="5"/>
      <c r="J62" s="5"/>
      <c r="K62" s="5"/>
      <c r="L62" s="5">
        <v>6</v>
      </c>
      <c r="M62" s="5">
        <v>6</v>
      </c>
      <c r="N62" s="5">
        <v>5</v>
      </c>
      <c r="O62" s="5">
        <v>4</v>
      </c>
      <c r="P62" s="5">
        <v>11</v>
      </c>
      <c r="Q62" s="5">
        <v>20</v>
      </c>
      <c r="R62" s="5">
        <v>52</v>
      </c>
      <c r="S62" s="5">
        <v>71</v>
      </c>
      <c r="T62" s="5">
        <v>61</v>
      </c>
      <c r="U62" s="5">
        <v>55</v>
      </c>
      <c r="V62" s="5">
        <v>53</v>
      </c>
      <c r="W62" s="5">
        <v>31</v>
      </c>
      <c r="X62" s="5">
        <v>19</v>
      </c>
      <c r="Y62" s="5">
        <v>7</v>
      </c>
      <c r="Z62" s="5"/>
      <c r="AA62" s="5">
        <v>1</v>
      </c>
      <c r="AB62" s="5"/>
      <c r="AC62" s="5"/>
    </row>
    <row r="63" spans="1:29" s="6" customFormat="1">
      <c r="A63" s="4">
        <v>1981</v>
      </c>
      <c r="B63" s="5">
        <v>456</v>
      </c>
      <c r="C63" s="5">
        <v>1</v>
      </c>
      <c r="D63" s="5">
        <v>1</v>
      </c>
      <c r="E63" s="5">
        <v>1</v>
      </c>
      <c r="F63" s="5"/>
      <c r="G63" s="5">
        <v>2</v>
      </c>
      <c r="H63" s="5">
        <v>5</v>
      </c>
      <c r="I63" s="5">
        <v>1</v>
      </c>
      <c r="J63" s="5"/>
      <c r="K63" s="5">
        <v>4</v>
      </c>
      <c r="L63" s="5">
        <v>4</v>
      </c>
      <c r="M63" s="5">
        <v>7</v>
      </c>
      <c r="N63" s="5">
        <v>8</v>
      </c>
      <c r="O63" s="5">
        <v>13</v>
      </c>
      <c r="P63" s="5">
        <v>14</v>
      </c>
      <c r="Q63" s="5">
        <v>24</v>
      </c>
      <c r="R63" s="5">
        <v>37</v>
      </c>
      <c r="S63" s="5">
        <v>62</v>
      </c>
      <c r="T63" s="5">
        <v>81</v>
      </c>
      <c r="U63" s="5">
        <v>68</v>
      </c>
      <c r="V63" s="5">
        <v>57</v>
      </c>
      <c r="W63" s="5">
        <v>32</v>
      </c>
      <c r="X63" s="5">
        <v>22</v>
      </c>
      <c r="Y63" s="5">
        <v>11</v>
      </c>
      <c r="Z63" s="5">
        <v>6</v>
      </c>
      <c r="AA63" s="5"/>
      <c r="AB63" s="5"/>
      <c r="AC63" s="5"/>
    </row>
    <row r="64" spans="1:29" s="6" customFormat="1">
      <c r="A64" s="4">
        <v>1982</v>
      </c>
      <c r="B64" s="5">
        <v>464</v>
      </c>
      <c r="C64" s="5">
        <v>1</v>
      </c>
      <c r="D64" s="5"/>
      <c r="E64" s="5"/>
      <c r="F64" s="5">
        <v>1</v>
      </c>
      <c r="G64" s="5">
        <v>1</v>
      </c>
      <c r="H64" s="5">
        <v>3</v>
      </c>
      <c r="I64" s="5">
        <v>6</v>
      </c>
      <c r="J64" s="5">
        <v>3</v>
      </c>
      <c r="K64" s="5">
        <v>2</v>
      </c>
      <c r="L64" s="5">
        <v>3</v>
      </c>
      <c r="M64" s="5">
        <v>6</v>
      </c>
      <c r="N64" s="5">
        <v>6</v>
      </c>
      <c r="O64" s="5">
        <v>5</v>
      </c>
      <c r="P64" s="5">
        <v>12</v>
      </c>
      <c r="Q64" s="5">
        <v>34</v>
      </c>
      <c r="R64" s="5">
        <v>33</v>
      </c>
      <c r="S64" s="5">
        <v>52</v>
      </c>
      <c r="T64" s="5">
        <v>63</v>
      </c>
      <c r="U64" s="5">
        <v>76</v>
      </c>
      <c r="V64" s="5">
        <v>76</v>
      </c>
      <c r="W64" s="5">
        <v>43</v>
      </c>
      <c r="X64" s="5">
        <v>28</v>
      </c>
      <c r="Y64" s="5">
        <v>10</v>
      </c>
      <c r="Z64" s="5">
        <v>1</v>
      </c>
      <c r="AA64" s="5">
        <v>2</v>
      </c>
      <c r="AB64" s="5"/>
      <c r="AC64" s="5"/>
    </row>
    <row r="65" spans="1:29" s="6" customFormat="1">
      <c r="A65" s="4">
        <v>1983</v>
      </c>
      <c r="B65" s="5">
        <v>469</v>
      </c>
      <c r="C65" s="5">
        <v>2</v>
      </c>
      <c r="D65" s="5"/>
      <c r="E65" s="5">
        <v>2</v>
      </c>
      <c r="F65" s="5"/>
      <c r="G65" s="5">
        <v>1</v>
      </c>
      <c r="H65" s="5">
        <v>5</v>
      </c>
      <c r="I65" s="5">
        <v>3</v>
      </c>
      <c r="J65" s="5">
        <v>3</v>
      </c>
      <c r="K65" s="5">
        <v>2</v>
      </c>
      <c r="L65" s="5">
        <v>8</v>
      </c>
      <c r="M65" s="5">
        <v>5</v>
      </c>
      <c r="N65" s="5">
        <v>9</v>
      </c>
      <c r="O65" s="5">
        <v>10</v>
      </c>
      <c r="P65" s="5">
        <v>14</v>
      </c>
      <c r="Q65" s="5">
        <v>18</v>
      </c>
      <c r="R65" s="5">
        <v>35</v>
      </c>
      <c r="S65" s="5">
        <v>54</v>
      </c>
      <c r="T65" s="5">
        <v>90</v>
      </c>
      <c r="U65" s="5">
        <v>63</v>
      </c>
      <c r="V65" s="5">
        <v>63</v>
      </c>
      <c r="W65" s="5">
        <v>38</v>
      </c>
      <c r="X65" s="5">
        <v>30</v>
      </c>
      <c r="Y65" s="5">
        <v>11</v>
      </c>
      <c r="Z65" s="5">
        <v>5</v>
      </c>
      <c r="AA65" s="5">
        <v>2</v>
      </c>
      <c r="AB65" s="5"/>
      <c r="AC65" s="5">
        <v>1</v>
      </c>
    </row>
    <row r="66" spans="1:29" s="6" customFormat="1">
      <c r="A66" s="4">
        <v>1984</v>
      </c>
      <c r="B66" s="5">
        <v>481</v>
      </c>
      <c r="C66" s="5"/>
      <c r="D66" s="5"/>
      <c r="E66" s="5"/>
      <c r="F66" s="5"/>
      <c r="G66" s="5"/>
      <c r="H66" s="5"/>
      <c r="I66" s="5">
        <v>3</v>
      </c>
      <c r="J66" s="5"/>
      <c r="K66" s="5">
        <v>1</v>
      </c>
      <c r="L66" s="5">
        <v>5</v>
      </c>
      <c r="M66" s="5">
        <v>6</v>
      </c>
      <c r="N66" s="5">
        <v>5</v>
      </c>
      <c r="O66" s="5">
        <v>9</v>
      </c>
      <c r="P66" s="5">
        <v>17</v>
      </c>
      <c r="Q66" s="5">
        <v>28</v>
      </c>
      <c r="R66" s="5">
        <v>40</v>
      </c>
      <c r="S66" s="5">
        <v>61</v>
      </c>
      <c r="T66" s="5">
        <v>80</v>
      </c>
      <c r="U66" s="5">
        <v>71</v>
      </c>
      <c r="V66" s="5">
        <v>59</v>
      </c>
      <c r="W66" s="5">
        <v>55</v>
      </c>
      <c r="X66" s="5">
        <v>25</v>
      </c>
      <c r="Y66" s="5">
        <v>12</v>
      </c>
      <c r="Z66" s="5">
        <v>4</v>
      </c>
      <c r="AA66" s="5"/>
      <c r="AB66" s="5"/>
      <c r="AC66" s="5"/>
    </row>
    <row r="67" spans="1:29" s="6" customFormat="1">
      <c r="A67" s="4">
        <v>1985</v>
      </c>
      <c r="B67" s="5">
        <v>549</v>
      </c>
      <c r="C67" s="5">
        <v>2</v>
      </c>
      <c r="D67" s="5"/>
      <c r="E67" s="5">
        <v>1</v>
      </c>
      <c r="F67" s="5">
        <v>3</v>
      </c>
      <c r="G67" s="5"/>
      <c r="H67" s="5">
        <v>6</v>
      </c>
      <c r="I67" s="5">
        <v>2</v>
      </c>
      <c r="J67" s="5">
        <v>2</v>
      </c>
      <c r="K67" s="5">
        <v>2</v>
      </c>
      <c r="L67" s="5">
        <v>2</v>
      </c>
      <c r="M67" s="5">
        <v>4</v>
      </c>
      <c r="N67" s="5">
        <v>6</v>
      </c>
      <c r="O67" s="5">
        <v>15</v>
      </c>
      <c r="P67" s="5">
        <v>19</v>
      </c>
      <c r="Q67" s="5">
        <v>31</v>
      </c>
      <c r="R67" s="5">
        <v>44</v>
      </c>
      <c r="S67" s="5">
        <v>52</v>
      </c>
      <c r="T67" s="5">
        <v>80</v>
      </c>
      <c r="U67" s="5">
        <v>88</v>
      </c>
      <c r="V67" s="5">
        <v>65</v>
      </c>
      <c r="W67" s="5">
        <v>62</v>
      </c>
      <c r="X67" s="5">
        <v>49</v>
      </c>
      <c r="Y67" s="5">
        <v>14</v>
      </c>
      <c r="Z67" s="5">
        <v>3</v>
      </c>
      <c r="AA67" s="5">
        <v>2</v>
      </c>
      <c r="AB67" s="5">
        <v>1</v>
      </c>
      <c r="AC67" s="5"/>
    </row>
    <row r="68" spans="1:29" s="6" customFormat="1">
      <c r="A68" s="4">
        <v>1986</v>
      </c>
      <c r="B68" s="5">
        <v>505</v>
      </c>
      <c r="C68" s="5"/>
      <c r="D68" s="5"/>
      <c r="E68" s="5">
        <v>2</v>
      </c>
      <c r="F68" s="5">
        <v>1</v>
      </c>
      <c r="G68" s="5"/>
      <c r="H68" s="5">
        <v>3</v>
      </c>
      <c r="I68" s="5">
        <v>2</v>
      </c>
      <c r="J68" s="5">
        <v>3</v>
      </c>
      <c r="K68" s="5"/>
      <c r="L68" s="5">
        <v>6</v>
      </c>
      <c r="M68" s="5">
        <v>3</v>
      </c>
      <c r="N68" s="5">
        <v>10</v>
      </c>
      <c r="O68" s="5">
        <v>13</v>
      </c>
      <c r="P68" s="5">
        <v>26</v>
      </c>
      <c r="Q68" s="5">
        <v>29</v>
      </c>
      <c r="R68" s="5">
        <v>35</v>
      </c>
      <c r="S68" s="5">
        <v>60</v>
      </c>
      <c r="T68" s="5">
        <v>70</v>
      </c>
      <c r="U68" s="5">
        <v>63</v>
      </c>
      <c r="V68" s="5">
        <v>69</v>
      </c>
      <c r="W68" s="5">
        <v>55</v>
      </c>
      <c r="X68" s="5">
        <v>39</v>
      </c>
      <c r="Y68" s="5">
        <v>16</v>
      </c>
      <c r="Z68" s="5">
        <v>2</v>
      </c>
      <c r="AA68" s="5">
        <v>1</v>
      </c>
      <c r="AB68" s="5"/>
      <c r="AC68" s="5"/>
    </row>
    <row r="69" spans="1:29" s="6" customFormat="1">
      <c r="A69" s="4">
        <v>1987</v>
      </c>
      <c r="B69" s="5">
        <v>540</v>
      </c>
      <c r="C69" s="5"/>
      <c r="D69" s="5"/>
      <c r="E69" s="5"/>
      <c r="F69" s="5"/>
      <c r="G69" s="5"/>
      <c r="H69" s="5"/>
      <c r="I69" s="5">
        <v>1</v>
      </c>
      <c r="J69" s="5"/>
      <c r="K69" s="5"/>
      <c r="L69" s="5">
        <v>3</v>
      </c>
      <c r="M69" s="5">
        <v>4</v>
      </c>
      <c r="N69" s="5">
        <v>2</v>
      </c>
      <c r="O69" s="5">
        <v>11</v>
      </c>
      <c r="P69" s="5">
        <v>20</v>
      </c>
      <c r="Q69" s="5">
        <v>30</v>
      </c>
      <c r="R69" s="5">
        <v>40</v>
      </c>
      <c r="S69" s="5">
        <v>60</v>
      </c>
      <c r="T69" s="5">
        <v>84</v>
      </c>
      <c r="U69" s="5">
        <v>88</v>
      </c>
      <c r="V69" s="5">
        <v>74</v>
      </c>
      <c r="W69" s="5">
        <v>56</v>
      </c>
      <c r="X69" s="5">
        <v>39</v>
      </c>
      <c r="Y69" s="5">
        <v>15</v>
      </c>
      <c r="Z69" s="5">
        <v>11</v>
      </c>
      <c r="AA69" s="5">
        <v>2</v>
      </c>
      <c r="AB69" s="5"/>
      <c r="AC69" s="5"/>
    </row>
    <row r="70" spans="1:29" s="6" customFormat="1">
      <c r="A70" s="4">
        <v>1988</v>
      </c>
      <c r="B70" s="5">
        <v>566</v>
      </c>
      <c r="C70" s="5">
        <v>1</v>
      </c>
      <c r="D70" s="5"/>
      <c r="E70" s="5"/>
      <c r="F70" s="5">
        <v>1</v>
      </c>
      <c r="G70" s="5">
        <v>1</v>
      </c>
      <c r="H70" s="5">
        <v>3</v>
      </c>
      <c r="I70" s="5">
        <v>5</v>
      </c>
      <c r="J70" s="5">
        <v>3</v>
      </c>
      <c r="K70" s="5">
        <v>2</v>
      </c>
      <c r="L70" s="5">
        <v>5</v>
      </c>
      <c r="M70" s="5">
        <v>5</v>
      </c>
      <c r="N70" s="5">
        <v>12</v>
      </c>
      <c r="O70" s="5">
        <v>20</v>
      </c>
      <c r="P70" s="5">
        <v>19</v>
      </c>
      <c r="Q70" s="5">
        <v>26</v>
      </c>
      <c r="R70" s="5">
        <v>45</v>
      </c>
      <c r="S70" s="5">
        <v>58</v>
      </c>
      <c r="T70" s="5">
        <v>59</v>
      </c>
      <c r="U70" s="5">
        <v>82</v>
      </c>
      <c r="V70" s="5">
        <v>91</v>
      </c>
      <c r="W70" s="5">
        <v>63</v>
      </c>
      <c r="X70" s="5">
        <v>46</v>
      </c>
      <c r="Y70" s="5">
        <v>15</v>
      </c>
      <c r="Z70" s="5">
        <v>7</v>
      </c>
      <c r="AA70" s="5"/>
      <c r="AB70" s="5"/>
      <c r="AC70" s="5"/>
    </row>
    <row r="71" spans="1:29" s="6" customFormat="1">
      <c r="A71" s="4">
        <v>1989</v>
      </c>
      <c r="B71" s="5">
        <v>591</v>
      </c>
      <c r="C71" s="5"/>
      <c r="D71" s="5"/>
      <c r="E71" s="5"/>
      <c r="F71" s="5">
        <v>1</v>
      </c>
      <c r="G71" s="5">
        <v>1</v>
      </c>
      <c r="H71" s="5">
        <v>2</v>
      </c>
      <c r="I71" s="5">
        <v>2</v>
      </c>
      <c r="J71" s="5">
        <v>1</v>
      </c>
      <c r="K71" s="5">
        <v>1</v>
      </c>
      <c r="L71" s="5">
        <v>1</v>
      </c>
      <c r="M71" s="5">
        <v>5</v>
      </c>
      <c r="N71" s="5">
        <v>8</v>
      </c>
      <c r="O71" s="5">
        <v>12</v>
      </c>
      <c r="P71" s="5">
        <v>22</v>
      </c>
      <c r="Q71" s="5">
        <v>27</v>
      </c>
      <c r="R71" s="5">
        <v>46</v>
      </c>
      <c r="S71" s="5">
        <v>63</v>
      </c>
      <c r="T71" s="5">
        <v>69</v>
      </c>
      <c r="U71" s="5">
        <v>105</v>
      </c>
      <c r="V71" s="5">
        <v>82</v>
      </c>
      <c r="W71" s="5">
        <v>69</v>
      </c>
      <c r="X71" s="5">
        <v>43</v>
      </c>
      <c r="Y71" s="5">
        <v>22</v>
      </c>
      <c r="Z71" s="5">
        <v>9</v>
      </c>
      <c r="AA71" s="5">
        <v>1</v>
      </c>
      <c r="AB71" s="5">
        <v>1</v>
      </c>
      <c r="AC71" s="5"/>
    </row>
    <row r="72" spans="1:29" s="6" customFormat="1">
      <c r="A72" s="4">
        <v>1990</v>
      </c>
      <c r="B72" s="5">
        <v>627</v>
      </c>
      <c r="C72" s="5"/>
      <c r="D72" s="5">
        <v>1</v>
      </c>
      <c r="E72" s="5"/>
      <c r="F72" s="5"/>
      <c r="G72" s="5"/>
      <c r="H72" s="5">
        <v>1</v>
      </c>
      <c r="I72" s="5">
        <v>2</v>
      </c>
      <c r="J72" s="5">
        <v>2</v>
      </c>
      <c r="K72" s="5"/>
      <c r="L72" s="5">
        <v>2</v>
      </c>
      <c r="M72" s="5">
        <v>5</v>
      </c>
      <c r="N72" s="5">
        <v>12</v>
      </c>
      <c r="O72" s="5">
        <v>10</v>
      </c>
      <c r="P72" s="5">
        <v>24</v>
      </c>
      <c r="Q72" s="5">
        <v>38</v>
      </c>
      <c r="R72" s="5">
        <v>50</v>
      </c>
      <c r="S72" s="5">
        <v>69</v>
      </c>
      <c r="T72" s="5">
        <v>91</v>
      </c>
      <c r="U72" s="5">
        <v>99</v>
      </c>
      <c r="V72" s="5">
        <v>91</v>
      </c>
      <c r="W72" s="5">
        <v>58</v>
      </c>
      <c r="X72" s="5">
        <v>45</v>
      </c>
      <c r="Y72" s="5">
        <v>25</v>
      </c>
      <c r="Z72" s="5">
        <v>3</v>
      </c>
      <c r="AA72" s="5"/>
      <c r="AB72" s="5"/>
      <c r="AC72" s="5"/>
    </row>
    <row r="73" spans="1:29" s="6" customFormat="1">
      <c r="A73" s="4">
        <v>1991</v>
      </c>
      <c r="B73" s="5">
        <v>658</v>
      </c>
      <c r="C73" s="5">
        <v>1</v>
      </c>
      <c r="D73" s="5"/>
      <c r="E73" s="5"/>
      <c r="F73" s="5">
        <v>1</v>
      </c>
      <c r="G73" s="5">
        <v>1</v>
      </c>
      <c r="H73" s="5">
        <v>3</v>
      </c>
      <c r="I73" s="5">
        <v>4</v>
      </c>
      <c r="J73" s="5">
        <v>1</v>
      </c>
      <c r="K73" s="5">
        <v>1</v>
      </c>
      <c r="L73" s="5">
        <v>6</v>
      </c>
      <c r="M73" s="5">
        <v>6</v>
      </c>
      <c r="N73" s="5">
        <v>13</v>
      </c>
      <c r="O73" s="5">
        <v>16</v>
      </c>
      <c r="P73" s="5">
        <v>38</v>
      </c>
      <c r="Q73" s="5">
        <v>29</v>
      </c>
      <c r="R73" s="5">
        <v>47</v>
      </c>
      <c r="S73" s="5">
        <v>60</v>
      </c>
      <c r="T73" s="5">
        <v>83</v>
      </c>
      <c r="U73" s="5">
        <v>91</v>
      </c>
      <c r="V73" s="5">
        <v>110</v>
      </c>
      <c r="W73" s="5">
        <v>77</v>
      </c>
      <c r="X73" s="5">
        <v>45</v>
      </c>
      <c r="Y73" s="5">
        <v>21</v>
      </c>
      <c r="Z73" s="5">
        <v>6</v>
      </c>
      <c r="AA73" s="5">
        <v>1</v>
      </c>
      <c r="AB73" s="5"/>
      <c r="AC73" s="5"/>
    </row>
    <row r="74" spans="1:29">
      <c r="A74" s="1">
        <f t="shared" ref="A74:A79" si="0">A73+1</f>
        <v>1992</v>
      </c>
      <c r="B74" s="1">
        <f t="shared" ref="B74:B79" si="1">SUM(H74:AC74)</f>
        <v>639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</v>
      </c>
      <c r="J74" s="1">
        <v>1</v>
      </c>
      <c r="K74" s="1">
        <v>0</v>
      </c>
      <c r="L74" s="1">
        <v>3</v>
      </c>
      <c r="M74" s="1">
        <v>5</v>
      </c>
      <c r="N74" s="1">
        <v>7</v>
      </c>
      <c r="O74" s="1">
        <v>14</v>
      </c>
      <c r="P74" s="1">
        <v>22</v>
      </c>
      <c r="Q74" s="1">
        <v>43</v>
      </c>
      <c r="R74" s="1">
        <v>57</v>
      </c>
      <c r="S74" s="1">
        <v>69</v>
      </c>
      <c r="T74" s="1">
        <v>76</v>
      </c>
      <c r="U74" s="1">
        <v>93</v>
      </c>
      <c r="V74" s="1">
        <v>109</v>
      </c>
      <c r="W74" s="1">
        <v>62</v>
      </c>
      <c r="X74" s="1">
        <v>48</v>
      </c>
      <c r="Y74" s="1">
        <v>20</v>
      </c>
      <c r="Z74" s="1">
        <v>4</v>
      </c>
      <c r="AA74" s="1">
        <v>3</v>
      </c>
      <c r="AB74" s="1">
        <v>0</v>
      </c>
      <c r="AC74" s="1">
        <v>0</v>
      </c>
    </row>
    <row r="75" spans="1:29">
      <c r="A75" s="1">
        <f t="shared" si="0"/>
        <v>1993</v>
      </c>
      <c r="B75" s="1">
        <f t="shared" si="1"/>
        <v>651</v>
      </c>
      <c r="C75" s="1">
        <v>2</v>
      </c>
      <c r="D75" s="1">
        <v>0</v>
      </c>
      <c r="E75" s="1">
        <v>0</v>
      </c>
      <c r="F75" s="1">
        <v>0</v>
      </c>
      <c r="G75" s="1">
        <v>1</v>
      </c>
      <c r="H75" s="1">
        <v>3</v>
      </c>
      <c r="I75" s="1">
        <v>4</v>
      </c>
      <c r="J75" s="1">
        <v>0</v>
      </c>
      <c r="K75" s="1">
        <v>2</v>
      </c>
      <c r="L75" s="1">
        <v>3</v>
      </c>
      <c r="M75" s="1">
        <v>9</v>
      </c>
      <c r="N75" s="1">
        <v>7</v>
      </c>
      <c r="O75" s="1">
        <v>18</v>
      </c>
      <c r="P75" s="1">
        <v>20</v>
      </c>
      <c r="Q75" s="1">
        <v>33</v>
      </c>
      <c r="R75" s="1">
        <v>64</v>
      </c>
      <c r="S75" s="1">
        <v>56</v>
      </c>
      <c r="T75" s="1">
        <v>84</v>
      </c>
      <c r="U75" s="1">
        <v>91</v>
      </c>
      <c r="V75" s="1">
        <v>105</v>
      </c>
      <c r="W75" s="1">
        <v>73</v>
      </c>
      <c r="X75" s="1">
        <v>50</v>
      </c>
      <c r="Y75" s="1">
        <v>23</v>
      </c>
      <c r="Z75" s="1">
        <v>3</v>
      </c>
      <c r="AA75" s="1">
        <v>3</v>
      </c>
      <c r="AB75" s="1">
        <v>0</v>
      </c>
      <c r="AC75" s="1">
        <v>0</v>
      </c>
    </row>
    <row r="76" spans="1:29">
      <c r="A76" s="1">
        <f t="shared" si="0"/>
        <v>1994</v>
      </c>
      <c r="B76" s="1">
        <f t="shared" si="1"/>
        <v>699</v>
      </c>
      <c r="C76" s="1">
        <v>0</v>
      </c>
      <c r="D76" s="1">
        <v>1</v>
      </c>
      <c r="E76" s="1">
        <v>0</v>
      </c>
      <c r="F76" s="1">
        <v>0</v>
      </c>
      <c r="G76" s="1">
        <v>1</v>
      </c>
      <c r="H76" s="1">
        <v>2</v>
      </c>
      <c r="I76" s="1">
        <v>2</v>
      </c>
      <c r="J76" s="1">
        <v>0</v>
      </c>
      <c r="K76" s="1">
        <v>2</v>
      </c>
      <c r="L76" s="1">
        <v>3</v>
      </c>
      <c r="M76" s="1">
        <v>3</v>
      </c>
      <c r="N76" s="1">
        <v>9</v>
      </c>
      <c r="O76" s="1">
        <v>12</v>
      </c>
      <c r="P76" s="1">
        <v>25</v>
      </c>
      <c r="Q76" s="1">
        <v>54</v>
      </c>
      <c r="R76" s="1">
        <v>59</v>
      </c>
      <c r="S76" s="1">
        <v>69</v>
      </c>
      <c r="T76" s="1">
        <v>84</v>
      </c>
      <c r="U76" s="1">
        <v>99</v>
      </c>
      <c r="V76" s="1">
        <v>117</v>
      </c>
      <c r="W76" s="1">
        <v>77</v>
      </c>
      <c r="X76" s="1">
        <v>38</v>
      </c>
      <c r="Y76" s="1">
        <v>29</v>
      </c>
      <c r="Z76" s="1">
        <v>12</v>
      </c>
      <c r="AA76" s="1">
        <v>2</v>
      </c>
      <c r="AB76" s="1">
        <v>1</v>
      </c>
      <c r="AC76" s="1">
        <v>0</v>
      </c>
    </row>
    <row r="77" spans="1:29">
      <c r="A77" s="1">
        <f t="shared" si="0"/>
        <v>1995</v>
      </c>
      <c r="B77" s="1">
        <f t="shared" si="1"/>
        <v>690</v>
      </c>
      <c r="C77" s="1">
        <v>1</v>
      </c>
      <c r="D77" s="1">
        <v>0</v>
      </c>
      <c r="E77" s="1">
        <v>1</v>
      </c>
      <c r="F77" s="1">
        <v>2</v>
      </c>
      <c r="G77" s="1">
        <v>0</v>
      </c>
      <c r="H77" s="1">
        <v>4</v>
      </c>
      <c r="I77" s="1">
        <v>2</v>
      </c>
      <c r="J77" s="1">
        <v>1</v>
      </c>
      <c r="K77" s="1">
        <v>3</v>
      </c>
      <c r="L77" s="1">
        <v>4</v>
      </c>
      <c r="M77" s="1">
        <v>4</v>
      </c>
      <c r="N77" s="1">
        <v>2</v>
      </c>
      <c r="O77" s="1">
        <v>15</v>
      </c>
      <c r="P77" s="1">
        <v>24</v>
      </c>
      <c r="Q77" s="1">
        <v>40</v>
      </c>
      <c r="R77" s="1">
        <v>59</v>
      </c>
      <c r="S77" s="1">
        <v>84</v>
      </c>
      <c r="T77" s="1">
        <v>96</v>
      </c>
      <c r="U77" s="1">
        <v>91</v>
      </c>
      <c r="V77" s="1">
        <v>92</v>
      </c>
      <c r="W77" s="1">
        <v>77</v>
      </c>
      <c r="X77" s="1">
        <v>49</v>
      </c>
      <c r="Y77" s="1">
        <v>33</v>
      </c>
      <c r="Z77" s="1">
        <v>7</v>
      </c>
      <c r="AA77" s="1">
        <v>3</v>
      </c>
      <c r="AB77" s="1">
        <v>0</v>
      </c>
      <c r="AC77" s="1">
        <v>0</v>
      </c>
    </row>
    <row r="78" spans="1:29">
      <c r="A78" s="1">
        <f t="shared" si="0"/>
        <v>1996</v>
      </c>
      <c r="B78" s="1">
        <f t="shared" si="1"/>
        <v>710</v>
      </c>
      <c r="C78" s="1">
        <v>0</v>
      </c>
      <c r="D78" s="1">
        <v>1</v>
      </c>
      <c r="E78" s="1">
        <v>0</v>
      </c>
      <c r="F78" s="1">
        <v>1</v>
      </c>
      <c r="G78" s="1">
        <v>1</v>
      </c>
      <c r="H78" s="1">
        <v>3</v>
      </c>
      <c r="I78" s="1">
        <v>3</v>
      </c>
      <c r="J78" s="1">
        <v>1</v>
      </c>
      <c r="K78" s="1">
        <v>2</v>
      </c>
      <c r="L78" s="1">
        <v>5</v>
      </c>
      <c r="M78" s="1">
        <v>7</v>
      </c>
      <c r="N78" s="1">
        <v>14</v>
      </c>
      <c r="O78" s="1">
        <v>9</v>
      </c>
      <c r="P78" s="1">
        <v>29</v>
      </c>
      <c r="Q78" s="1">
        <v>45</v>
      </c>
      <c r="R78" s="1">
        <v>70</v>
      </c>
      <c r="S78" s="1">
        <v>66</v>
      </c>
      <c r="T78" s="1">
        <v>85</v>
      </c>
      <c r="U78" s="1">
        <v>95</v>
      </c>
      <c r="V78" s="1">
        <v>102</v>
      </c>
      <c r="W78" s="1">
        <v>79</v>
      </c>
      <c r="X78" s="1">
        <v>55</v>
      </c>
      <c r="Y78" s="1">
        <v>30</v>
      </c>
      <c r="Z78" s="1">
        <v>6</v>
      </c>
      <c r="AA78" s="1">
        <v>4</v>
      </c>
      <c r="AB78" s="1">
        <v>0</v>
      </c>
      <c r="AC78" s="1">
        <v>0</v>
      </c>
    </row>
    <row r="79" spans="1:29">
      <c r="A79" s="1">
        <f t="shared" si="0"/>
        <v>1997</v>
      </c>
      <c r="B79" s="1">
        <f t="shared" si="1"/>
        <v>783</v>
      </c>
      <c r="C79" s="1">
        <v>0</v>
      </c>
      <c r="D79" s="1">
        <v>0</v>
      </c>
      <c r="E79" s="1">
        <v>1</v>
      </c>
      <c r="F79" s="1">
        <v>1</v>
      </c>
      <c r="G79" s="1">
        <v>1</v>
      </c>
      <c r="H79" s="1">
        <v>3</v>
      </c>
      <c r="I79" s="1">
        <v>6</v>
      </c>
      <c r="J79" s="1">
        <v>0</v>
      </c>
      <c r="K79" s="1">
        <v>1</v>
      </c>
      <c r="L79" s="1">
        <v>3</v>
      </c>
      <c r="M79" s="1">
        <v>4</v>
      </c>
      <c r="N79" s="1">
        <v>13</v>
      </c>
      <c r="O79" s="1">
        <v>20</v>
      </c>
      <c r="P79" s="1">
        <v>30</v>
      </c>
      <c r="Q79" s="1">
        <v>45</v>
      </c>
      <c r="R79" s="1">
        <v>65</v>
      </c>
      <c r="S79" s="1">
        <v>94</v>
      </c>
      <c r="T79" s="1">
        <v>93</v>
      </c>
      <c r="U79" s="1">
        <v>118</v>
      </c>
      <c r="V79" s="1">
        <v>100</v>
      </c>
      <c r="W79" s="1">
        <v>93</v>
      </c>
      <c r="X79" s="1">
        <v>44</v>
      </c>
      <c r="Y79" s="1">
        <v>35</v>
      </c>
      <c r="Z79" s="1">
        <v>14</v>
      </c>
      <c r="AA79" s="1">
        <v>2</v>
      </c>
      <c r="AB79" s="1">
        <v>0</v>
      </c>
      <c r="AC79" s="1">
        <v>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workbookViewId="0"/>
  </sheetViews>
  <sheetFormatPr defaultRowHeight="12.75"/>
  <cols>
    <col min="1" max="16384" width="9.140625" style="18"/>
  </cols>
  <sheetData>
    <row r="1" spans="1:29" ht="78.75">
      <c r="A1" s="2" t="s">
        <v>30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29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>
      <c r="A7" s="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>
      <c r="A8" s="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>
      <c r="A9" s="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>
      <c r="A10" s="4">
        <v>1914</v>
      </c>
      <c r="B10" s="5"/>
      <c r="C10" s="12">
        <v>0.93899892751431668</v>
      </c>
      <c r="D10" s="12">
        <v>0.98717490283634779</v>
      </c>
      <c r="E10" s="12">
        <v>0.99404188399483873</v>
      </c>
      <c r="F10" s="12">
        <v>0.9968052012792048</v>
      </c>
      <c r="G10" s="12">
        <v>0.99765898369596895</v>
      </c>
      <c r="H10" s="12"/>
      <c r="I10" s="12">
        <v>0.99861812342987244</v>
      </c>
      <c r="J10" s="12">
        <v>0.99872039634029486</v>
      </c>
      <c r="K10" s="12">
        <v>0.99690318986916471</v>
      </c>
      <c r="L10" s="12">
        <v>0.99450771218227663</v>
      </c>
      <c r="M10" s="12">
        <v>0.99341265425027003</v>
      </c>
      <c r="N10" s="12">
        <v>0.99190873279137604</v>
      </c>
      <c r="O10" s="12">
        <v>0.99098554703430719</v>
      </c>
      <c r="P10" s="12">
        <v>0.98925380271253516</v>
      </c>
      <c r="Q10" s="12">
        <v>0.98927959608517779</v>
      </c>
      <c r="R10" s="12">
        <v>0.98552046024330497</v>
      </c>
      <c r="S10" s="12">
        <v>0.98329779420895591</v>
      </c>
      <c r="T10" s="12">
        <v>0.98074609644781363</v>
      </c>
      <c r="U10" s="12">
        <v>0.97619592654919818</v>
      </c>
      <c r="V10" s="12">
        <v>0.96282376427210969</v>
      </c>
      <c r="W10" s="12">
        <v>0.95908465493518724</v>
      </c>
      <c r="X10" s="12">
        <v>0.94750963373789032</v>
      </c>
      <c r="Y10" s="12">
        <v>0.93723246624958845</v>
      </c>
      <c r="Z10" s="12">
        <v>0.91605940411401166</v>
      </c>
      <c r="AA10" s="12">
        <v>0.91680707666385852</v>
      </c>
      <c r="AB10" s="12">
        <v>0.91808952468850946</v>
      </c>
      <c r="AC10" s="5"/>
    </row>
    <row r="11" spans="1:29">
      <c r="A11" s="4">
        <v>1915</v>
      </c>
      <c r="B11" s="5"/>
      <c r="C11" s="12">
        <v>0.93788549452144254</v>
      </c>
      <c r="D11" s="12">
        <v>0.98623821647285492</v>
      </c>
      <c r="E11" s="12">
        <v>0.99423453700652231</v>
      </c>
      <c r="F11" s="12">
        <v>0.99693860675220702</v>
      </c>
      <c r="G11" s="12">
        <v>0.99779811463565682</v>
      </c>
      <c r="H11" s="12"/>
      <c r="I11" s="12">
        <v>0.99854114133788385</v>
      </c>
      <c r="J11" s="12">
        <v>0.99864531784204968</v>
      </c>
      <c r="K11" s="12">
        <v>0.99670793475389674</v>
      </c>
      <c r="L11" s="12">
        <v>0.99415267027267795</v>
      </c>
      <c r="M11" s="12">
        <v>0.99296938408930635</v>
      </c>
      <c r="N11" s="12">
        <v>0.9914047563419538</v>
      </c>
      <c r="O11" s="12">
        <v>0.98988869344787966</v>
      </c>
      <c r="P11" s="12">
        <v>0.98789710605402659</v>
      </c>
      <c r="Q11" s="12">
        <v>0.98811284702708779</v>
      </c>
      <c r="R11" s="12">
        <v>0.98459844742413549</v>
      </c>
      <c r="S11" s="12">
        <v>0.98041368127137984</v>
      </c>
      <c r="T11" s="12">
        <v>0.97801130062839947</v>
      </c>
      <c r="U11" s="12">
        <v>0.97314571905556879</v>
      </c>
      <c r="V11" s="12">
        <v>0.95875161126518493</v>
      </c>
      <c r="W11" s="12">
        <v>0.95323068399547539</v>
      </c>
      <c r="X11" s="12">
        <v>0.93678347644465076</v>
      </c>
      <c r="Y11" s="12">
        <v>0.92086790044671352</v>
      </c>
      <c r="Z11" s="12">
        <v>0.91668684911600873</v>
      </c>
      <c r="AA11" s="12">
        <v>0.91423859263331497</v>
      </c>
      <c r="AB11" s="12">
        <v>0.8878048780487805</v>
      </c>
      <c r="AC11" s="5"/>
    </row>
    <row r="12" spans="1:29">
      <c r="A12" s="4">
        <v>1916</v>
      </c>
      <c r="B12" s="5"/>
      <c r="C12" s="12">
        <v>0.90394466690341202</v>
      </c>
      <c r="D12" s="12">
        <v>0.97732463262033942</v>
      </c>
      <c r="E12" s="12">
        <v>0.99047553077269423</v>
      </c>
      <c r="F12" s="12">
        <v>0.9949474473403811</v>
      </c>
      <c r="G12" s="12">
        <v>0.99662823602755268</v>
      </c>
      <c r="H12" s="12"/>
      <c r="I12" s="12">
        <v>0.99795751877948013</v>
      </c>
      <c r="J12" s="12">
        <v>0.99817200279733886</v>
      </c>
      <c r="K12" s="12">
        <v>0.99554196057240452</v>
      </c>
      <c r="L12" s="12">
        <v>0.99267214768600509</v>
      </c>
      <c r="M12" s="12">
        <v>0.9917673830818613</v>
      </c>
      <c r="N12" s="12">
        <v>0.99011091488554959</v>
      </c>
      <c r="O12" s="12">
        <v>0.98866103801493899</v>
      </c>
      <c r="P12" s="12">
        <v>0.98655795562293536</v>
      </c>
      <c r="Q12" s="12">
        <v>0.98698413039315169</v>
      </c>
      <c r="R12" s="12">
        <v>0.98243143828495838</v>
      </c>
      <c r="S12" s="12">
        <v>0.97717258387998662</v>
      </c>
      <c r="T12" s="12">
        <v>0.97363242732029187</v>
      </c>
      <c r="U12" s="12">
        <v>0.96561831421785749</v>
      </c>
      <c r="V12" s="12">
        <v>0.94710982504942631</v>
      </c>
      <c r="W12" s="12">
        <v>0.93625321560830355</v>
      </c>
      <c r="X12" s="12">
        <v>0.90803012013565554</v>
      </c>
      <c r="Y12" s="12">
        <v>0.88641366558069912</v>
      </c>
      <c r="Z12" s="12">
        <v>0.86128110975112193</v>
      </c>
      <c r="AA12" s="12">
        <v>0.86312399355877623</v>
      </c>
      <c r="AB12" s="12">
        <v>0.84997413347128814</v>
      </c>
      <c r="AC12" s="5"/>
    </row>
    <row r="13" spans="1:29">
      <c r="A13" s="4">
        <v>1917</v>
      </c>
      <c r="B13" s="5"/>
      <c r="C13" s="12">
        <v>0.88290438576889407</v>
      </c>
      <c r="D13" s="12">
        <v>0.96913419753628605</v>
      </c>
      <c r="E13" s="12">
        <v>0.98786491146154265</v>
      </c>
      <c r="F13" s="12">
        <v>0.99296251082094789</v>
      </c>
      <c r="G13" s="12">
        <v>0.99506405812556531</v>
      </c>
      <c r="H13" s="12"/>
      <c r="I13" s="12">
        <v>0.99718093948110942</v>
      </c>
      <c r="J13" s="12">
        <v>0.99740188223571968</v>
      </c>
      <c r="K13" s="12">
        <v>0.99386750421830272</v>
      </c>
      <c r="L13" s="12">
        <v>0.99026004718362715</v>
      </c>
      <c r="M13" s="12">
        <v>0.98928021308653979</v>
      </c>
      <c r="N13" s="12">
        <v>0.98732977042311043</v>
      </c>
      <c r="O13" s="12">
        <v>0.98611821173521375</v>
      </c>
      <c r="P13" s="12">
        <v>0.98274566517474271</v>
      </c>
      <c r="Q13" s="12">
        <v>0.98406271958847169</v>
      </c>
      <c r="R13" s="12">
        <v>0.97817557943043953</v>
      </c>
      <c r="S13" s="12">
        <v>0.97234001365663669</v>
      </c>
      <c r="T13" s="12">
        <v>0.9671894304058114</v>
      </c>
      <c r="U13" s="12">
        <v>0.95574222710232837</v>
      </c>
      <c r="V13" s="12">
        <v>0.93625152415322543</v>
      </c>
      <c r="W13" s="12">
        <v>0.9226059058091266</v>
      </c>
      <c r="X13" s="12">
        <v>0.89212086422074643</v>
      </c>
      <c r="Y13" s="12">
        <v>0.86635040824704646</v>
      </c>
      <c r="Z13" s="12">
        <v>0.83630391470572396</v>
      </c>
      <c r="AA13" s="12">
        <v>0.84203545158567472</v>
      </c>
      <c r="AB13" s="12">
        <v>0.77285242290748901</v>
      </c>
      <c r="AC13" s="5"/>
    </row>
    <row r="14" spans="1:29">
      <c r="A14" s="4">
        <v>1918</v>
      </c>
      <c r="B14" s="5"/>
      <c r="C14" s="12">
        <v>0.85781203091949521</v>
      </c>
      <c r="D14" s="12">
        <v>0.9546501604233415</v>
      </c>
      <c r="E14" s="12">
        <v>0.97889241825960271</v>
      </c>
      <c r="F14" s="12">
        <v>0.98761002112474239</v>
      </c>
      <c r="G14" s="12">
        <v>0.99106502908441718</v>
      </c>
      <c r="H14" s="12"/>
      <c r="I14" s="12">
        <v>0.99483424266714182</v>
      </c>
      <c r="J14" s="12">
        <v>0.99522267587753044</v>
      </c>
      <c r="K14" s="12">
        <v>0.98764412750920583</v>
      </c>
      <c r="L14" s="12">
        <v>0.98485864006893942</v>
      </c>
      <c r="M14" s="12">
        <v>0.98349907994870012</v>
      </c>
      <c r="N14" s="12">
        <v>0.97926148863245621</v>
      </c>
      <c r="O14" s="12">
        <v>0.97980673588169265</v>
      </c>
      <c r="P14" s="12">
        <v>0.9787437383175891</v>
      </c>
      <c r="Q14" s="12">
        <v>0.97894426145811542</v>
      </c>
      <c r="R14" s="12">
        <v>0.97620847867270755</v>
      </c>
      <c r="S14" s="12">
        <v>0.96968170750085259</v>
      </c>
      <c r="T14" s="12">
        <v>0.96427748865278096</v>
      </c>
      <c r="U14" s="12">
        <v>0.9542185569300401</v>
      </c>
      <c r="V14" s="12">
        <v>0.93003397711015734</v>
      </c>
      <c r="W14" s="12">
        <v>0.91451647768585298</v>
      </c>
      <c r="X14" s="12">
        <v>0.87891008843760243</v>
      </c>
      <c r="Y14" s="12">
        <v>0.85117357561991291</v>
      </c>
      <c r="Z14" s="12">
        <v>0.80038781795368996</v>
      </c>
      <c r="AA14" s="12">
        <v>0.80486568677141412</v>
      </c>
      <c r="AB14" s="12">
        <v>0.78663919952913486</v>
      </c>
      <c r="AC14" s="5"/>
    </row>
    <row r="15" spans="1:29">
      <c r="A15" s="4">
        <v>1919</v>
      </c>
      <c r="B15" s="5"/>
      <c r="C15" s="12">
        <v>0.85425449182577451</v>
      </c>
      <c r="D15" s="12">
        <v>0.9687796861937884</v>
      </c>
      <c r="E15" s="12">
        <v>0.98540776430065002</v>
      </c>
      <c r="F15" s="12">
        <v>0.99121052469571314</v>
      </c>
      <c r="G15" s="12">
        <v>0.99373399402717977</v>
      </c>
      <c r="H15" s="12"/>
      <c r="I15" s="12">
        <v>0.99585134691861732</v>
      </c>
      <c r="J15" s="12">
        <v>0.9960666745349136</v>
      </c>
      <c r="K15" s="12">
        <v>0.99044806326585666</v>
      </c>
      <c r="L15" s="12">
        <v>0.98760018781400505</v>
      </c>
      <c r="M15" s="12">
        <v>0.9873885415892153</v>
      </c>
      <c r="N15" s="12">
        <v>0.98538490905094456</v>
      </c>
      <c r="O15" s="12">
        <v>0.98452910003419525</v>
      </c>
      <c r="P15" s="12">
        <v>0.98277224996512513</v>
      </c>
      <c r="Q15" s="12">
        <v>0.9806581606682705</v>
      </c>
      <c r="R15" s="12">
        <v>0.97692391435977166</v>
      </c>
      <c r="S15" s="12">
        <v>0.97203100084683347</v>
      </c>
      <c r="T15" s="12">
        <v>0.96598950670939743</v>
      </c>
      <c r="U15" s="12">
        <v>0.95181136979582481</v>
      </c>
      <c r="V15" s="12">
        <v>0.93181147778073714</v>
      </c>
      <c r="W15" s="12">
        <v>0.90587302145091086</v>
      </c>
      <c r="X15" s="12">
        <v>0.86836666560681708</v>
      </c>
      <c r="Y15" s="12">
        <v>0.82891696573423135</v>
      </c>
      <c r="Z15" s="12">
        <v>0.77571679699339269</v>
      </c>
      <c r="AA15" s="12">
        <v>0.76238152449606189</v>
      </c>
      <c r="AB15" s="12">
        <v>0.66814159292035402</v>
      </c>
      <c r="AC15" s="5"/>
    </row>
    <row r="16" spans="1:29">
      <c r="A16" s="4">
        <v>1920</v>
      </c>
      <c r="B16" s="5"/>
      <c r="C16" s="12">
        <v>0.83845430318231695</v>
      </c>
      <c r="D16" s="12">
        <v>0.96592324903294824</v>
      </c>
      <c r="E16" s="12">
        <v>0.98640582905525731</v>
      </c>
      <c r="F16" s="12">
        <v>0.99196352274283928</v>
      </c>
      <c r="G16" s="12">
        <v>0.99440316762447734</v>
      </c>
      <c r="H16" s="12"/>
      <c r="I16" s="12">
        <v>0.99626864764608791</v>
      </c>
      <c r="J16" s="12">
        <v>0.99647184765619112</v>
      </c>
      <c r="K16" s="12">
        <v>0.99191839288771344</v>
      </c>
      <c r="L16" s="12">
        <v>0.98789764971879657</v>
      </c>
      <c r="M16" s="12">
        <v>0.98812473701435322</v>
      </c>
      <c r="N16" s="12">
        <v>0.98665076416618647</v>
      </c>
      <c r="O16" s="12">
        <v>0.98592890941282452</v>
      </c>
      <c r="P16" s="12">
        <v>0.9841562252657986</v>
      </c>
      <c r="Q16" s="12">
        <v>0.98350615939802088</v>
      </c>
      <c r="R16" s="12">
        <v>0.97671411706652844</v>
      </c>
      <c r="S16" s="12">
        <v>0.97097708717408482</v>
      </c>
      <c r="T16" s="12">
        <v>0.96464438539366493</v>
      </c>
      <c r="U16" s="12">
        <v>0.94969134661590215</v>
      </c>
      <c r="V16" s="12">
        <v>0.92616089523306022</v>
      </c>
      <c r="W16" s="12">
        <v>0.90341288170387479</v>
      </c>
      <c r="X16" s="12">
        <v>0.84924733545764197</v>
      </c>
      <c r="Y16" s="12">
        <v>0.79335038363171351</v>
      </c>
      <c r="Z16" s="12">
        <v>0.73803363518758092</v>
      </c>
      <c r="AA16" s="12">
        <v>0.73624823695345554</v>
      </c>
      <c r="AB16" s="12">
        <v>0.63651877133105805</v>
      </c>
      <c r="AC16" s="5"/>
    </row>
    <row r="17" spans="1:29">
      <c r="A17" s="4">
        <v>1921</v>
      </c>
      <c r="B17" s="5"/>
      <c r="C17" s="12">
        <v>0.85285251758401248</v>
      </c>
      <c r="D17" s="12">
        <v>0.97214247201197168</v>
      </c>
      <c r="E17" s="12">
        <v>0.98874178850107874</v>
      </c>
      <c r="F17" s="12">
        <v>0.99327125498785407</v>
      </c>
      <c r="G17" s="12">
        <v>0.99506471426151943</v>
      </c>
      <c r="H17" s="12"/>
      <c r="I17" s="12">
        <v>0.99680363254346949</v>
      </c>
      <c r="J17" s="12">
        <v>0.99698932181233857</v>
      </c>
      <c r="K17" s="12">
        <v>0.99322335894330338</v>
      </c>
      <c r="L17" s="12">
        <v>0.98963633386426897</v>
      </c>
      <c r="M17" s="12">
        <v>0.9893135292519637</v>
      </c>
      <c r="N17" s="12">
        <v>0.98876480038855563</v>
      </c>
      <c r="O17" s="12">
        <v>0.98802936709631017</v>
      </c>
      <c r="P17" s="12">
        <v>0.98494706535784726</v>
      </c>
      <c r="Q17" s="12">
        <v>0.98490430596754952</v>
      </c>
      <c r="R17" s="12">
        <v>0.97938976335828853</v>
      </c>
      <c r="S17" s="12">
        <v>0.97254973345468732</v>
      </c>
      <c r="T17" s="12">
        <v>0.96640250440612796</v>
      </c>
      <c r="U17" s="12">
        <v>0.95662012957386622</v>
      </c>
      <c r="V17" s="12">
        <v>0.9310887827851978</v>
      </c>
      <c r="W17" s="12">
        <v>0.90902461716412275</v>
      </c>
      <c r="X17" s="12">
        <v>0.85905422241482043</v>
      </c>
      <c r="Y17" s="12">
        <v>0.82425930615345655</v>
      </c>
      <c r="Z17" s="12">
        <v>0.77799352750809059</v>
      </c>
      <c r="AA17" s="12">
        <v>0.7755960729312763</v>
      </c>
      <c r="AB17" s="12">
        <v>0.65373134328358207</v>
      </c>
      <c r="AC17" s="5"/>
    </row>
    <row r="18" spans="1:29">
      <c r="A18" s="4">
        <v>1922</v>
      </c>
      <c r="B18" s="5"/>
      <c r="C18" s="12">
        <v>0.83968780127045339</v>
      </c>
      <c r="D18" s="12">
        <v>0.96733085391985418</v>
      </c>
      <c r="E18" s="12">
        <v>0.98666699506580302</v>
      </c>
      <c r="F18" s="12">
        <v>0.99301166637931737</v>
      </c>
      <c r="G18" s="12">
        <v>0.99485070154265498</v>
      </c>
      <c r="H18" s="12"/>
      <c r="I18" s="12">
        <v>0.9966571270532214</v>
      </c>
      <c r="J18" s="12">
        <v>0.99678643380671639</v>
      </c>
      <c r="K18" s="12">
        <v>0.99266537076462624</v>
      </c>
      <c r="L18" s="12">
        <v>0.98793028231921387</v>
      </c>
      <c r="M18" s="12">
        <v>0.98720409894698313</v>
      </c>
      <c r="N18" s="12">
        <v>0.98687601593912266</v>
      </c>
      <c r="O18" s="12">
        <v>0.98648431534609926</v>
      </c>
      <c r="P18" s="12">
        <v>0.9815784913557537</v>
      </c>
      <c r="Q18" s="12">
        <v>0.98248618132862608</v>
      </c>
      <c r="R18" s="12">
        <v>0.97281196489085275</v>
      </c>
      <c r="S18" s="12">
        <v>0.9664612223934258</v>
      </c>
      <c r="T18" s="12">
        <v>0.96101903381760168</v>
      </c>
      <c r="U18" s="12">
        <v>0.94602047437098979</v>
      </c>
      <c r="V18" s="12">
        <v>0.91720804605871065</v>
      </c>
      <c r="W18" s="12">
        <v>0.89390652731216724</v>
      </c>
      <c r="X18" s="12">
        <v>0.82232905982905979</v>
      </c>
      <c r="Y18" s="12">
        <v>0.78134403209628889</v>
      </c>
      <c r="Z18" s="12">
        <v>0.68717616580310881</v>
      </c>
      <c r="AA18" s="12">
        <v>0.71408647140864712</v>
      </c>
      <c r="AB18" s="12">
        <v>0.61125319693094626</v>
      </c>
      <c r="AC18" s="5"/>
    </row>
    <row r="19" spans="1:29">
      <c r="A19" s="4">
        <v>1923</v>
      </c>
      <c r="B19" s="5"/>
      <c r="C19" s="12">
        <v>0.82479832685987453</v>
      </c>
      <c r="D19" s="12">
        <v>0.95903252567675668</v>
      </c>
      <c r="E19" s="12">
        <v>0.9827984060515339</v>
      </c>
      <c r="F19" s="12">
        <v>0.99093126694517653</v>
      </c>
      <c r="G19" s="12">
        <v>0.99387069640916725</v>
      </c>
      <c r="H19" s="12"/>
      <c r="I19" s="12">
        <v>0.9965528418720867</v>
      </c>
      <c r="J19" s="12">
        <v>0.9966677414569497</v>
      </c>
      <c r="K19" s="12">
        <v>0.99192513302346441</v>
      </c>
      <c r="L19" s="12">
        <v>0.98716693340591011</v>
      </c>
      <c r="M19" s="12">
        <v>0.98598918387577228</v>
      </c>
      <c r="N19" s="12">
        <v>0.98513296969129605</v>
      </c>
      <c r="O19" s="12">
        <v>0.9852436750198702</v>
      </c>
      <c r="P19" s="12">
        <v>0.98047662814554104</v>
      </c>
      <c r="Q19" s="12">
        <v>0.98116934447741988</v>
      </c>
      <c r="R19" s="12">
        <v>0.97125251855740546</v>
      </c>
      <c r="S19" s="12">
        <v>0.96335320228281551</v>
      </c>
      <c r="T19" s="12">
        <v>0.95630407836624665</v>
      </c>
      <c r="U19" s="12">
        <v>0.94150214515870612</v>
      </c>
      <c r="V19" s="12">
        <v>0.91207561161598139</v>
      </c>
      <c r="W19" s="12">
        <v>0.88391713201344069</v>
      </c>
      <c r="X19" s="12">
        <v>0.80683913799462559</v>
      </c>
      <c r="Y19" s="12">
        <v>0.76160913831636456</v>
      </c>
      <c r="Z19" s="12">
        <v>0.63642255346727161</v>
      </c>
      <c r="AA19" s="12">
        <v>0.6546463245492371</v>
      </c>
      <c r="AB19" s="12">
        <v>0.55347251810822329</v>
      </c>
      <c r="AC19" s="5"/>
    </row>
    <row r="20" spans="1:29">
      <c r="A20" s="4">
        <v>1924</v>
      </c>
      <c r="B20" s="5"/>
      <c r="C20" s="12">
        <v>0.81194755254092454</v>
      </c>
      <c r="D20" s="12">
        <v>0.95953877644148899</v>
      </c>
      <c r="E20" s="12">
        <v>0.98484192147824334</v>
      </c>
      <c r="F20" s="12">
        <v>0.99067500405075182</v>
      </c>
      <c r="G20" s="12">
        <v>0.99338652769556868</v>
      </c>
      <c r="H20" s="12"/>
      <c r="I20" s="12">
        <v>0.99663288446391474</v>
      </c>
      <c r="J20" s="12">
        <v>0.99639771555330703</v>
      </c>
      <c r="K20" s="12">
        <v>0.99103310874659534</v>
      </c>
      <c r="L20" s="12">
        <v>0.98625802475324897</v>
      </c>
      <c r="M20" s="12">
        <v>0.98555110645576161</v>
      </c>
      <c r="N20" s="12">
        <v>0.98408565963154926</v>
      </c>
      <c r="O20" s="12">
        <v>0.98496178343949048</v>
      </c>
      <c r="P20" s="12">
        <v>0.97936166849653317</v>
      </c>
      <c r="Q20" s="12">
        <v>0.98112478404510051</v>
      </c>
      <c r="R20" s="12">
        <v>0.96842141571858098</v>
      </c>
      <c r="S20" s="12">
        <v>0.95875720370834383</v>
      </c>
      <c r="T20" s="12">
        <v>0.95179418866039467</v>
      </c>
      <c r="U20" s="12">
        <v>0.9388695438078154</v>
      </c>
      <c r="V20" s="12">
        <v>0.90577993277866553</v>
      </c>
      <c r="W20" s="12">
        <v>0.88066214485604521</v>
      </c>
      <c r="X20" s="12">
        <v>0.79623661503274767</v>
      </c>
      <c r="Y20" s="12">
        <v>0.73757993113625187</v>
      </c>
      <c r="Z20" s="12">
        <v>0.62970168612191957</v>
      </c>
      <c r="AA20" s="12">
        <v>0.68689655172413788</v>
      </c>
      <c r="AB20" s="12">
        <v>0.52640545144804096</v>
      </c>
      <c r="AC20" s="5"/>
    </row>
    <row r="21" spans="1:29">
      <c r="A21" s="4">
        <v>1925</v>
      </c>
      <c r="B21" s="5"/>
      <c r="C21" s="12">
        <v>0.83443925120480467</v>
      </c>
      <c r="D21" s="12">
        <v>0.96814520648364399</v>
      </c>
      <c r="E21" s="12">
        <v>0.98788330410180447</v>
      </c>
      <c r="F21" s="12">
        <v>0.99252399863081331</v>
      </c>
      <c r="G21" s="12">
        <v>0.99424456944835715</v>
      </c>
      <c r="H21" s="12"/>
      <c r="I21" s="12">
        <v>0.99673017740767555</v>
      </c>
      <c r="J21" s="12">
        <v>0.99629818679054438</v>
      </c>
      <c r="K21" s="12">
        <v>0.99134265634515262</v>
      </c>
      <c r="L21" s="12">
        <v>0.98722587704073561</v>
      </c>
      <c r="M21" s="12">
        <v>0.98563079861035519</v>
      </c>
      <c r="N21" s="12">
        <v>0.9834266205437634</v>
      </c>
      <c r="O21" s="12">
        <v>0.9837103984387916</v>
      </c>
      <c r="P21" s="12">
        <v>0.97815759106446909</v>
      </c>
      <c r="Q21" s="12">
        <v>0.97736579275905122</v>
      </c>
      <c r="R21" s="12">
        <v>0.96588181304716181</v>
      </c>
      <c r="S21" s="12">
        <v>0.9573147725241774</v>
      </c>
      <c r="T21" s="12">
        <v>0.95202670145377188</v>
      </c>
      <c r="U21" s="12">
        <v>0.93667863492174153</v>
      </c>
      <c r="V21" s="12">
        <v>0.90663185958675852</v>
      </c>
      <c r="W21" s="12">
        <v>0.87741998248856889</v>
      </c>
      <c r="X21" s="12">
        <v>0.7918697500777766</v>
      </c>
      <c r="Y21" s="12">
        <v>0.73302950347805229</v>
      </c>
      <c r="Z21" s="12">
        <v>0.65287769784172656</v>
      </c>
      <c r="AA21" s="12">
        <v>0.69250317662007621</v>
      </c>
      <c r="AB21" s="12">
        <v>0.534668721109399</v>
      </c>
      <c r="AC21" s="5"/>
    </row>
    <row r="22" spans="1:29">
      <c r="A22" s="4">
        <v>1926</v>
      </c>
      <c r="B22" s="5"/>
      <c r="C22" s="12">
        <v>0.8567971911327108</v>
      </c>
      <c r="D22" s="12">
        <v>0.9691379522268202</v>
      </c>
      <c r="E22" s="12">
        <v>0.98736018355389843</v>
      </c>
      <c r="F22" s="12">
        <v>0.99270701028393493</v>
      </c>
      <c r="G22" s="12">
        <v>0.9952575080919408</v>
      </c>
      <c r="H22" s="12"/>
      <c r="I22" s="12">
        <v>0.99697260577420066</v>
      </c>
      <c r="J22" s="12">
        <v>0.99714850988927484</v>
      </c>
      <c r="K22" s="12">
        <v>0.99268231138026752</v>
      </c>
      <c r="L22" s="12">
        <v>0.98873238091144</v>
      </c>
      <c r="M22" s="12">
        <v>0.98700934456953382</v>
      </c>
      <c r="N22" s="12">
        <v>0.98558002323893423</v>
      </c>
      <c r="O22" s="12">
        <v>0.98549418941034495</v>
      </c>
      <c r="P22" s="12">
        <v>0.98053702054344494</v>
      </c>
      <c r="Q22" s="12">
        <v>0.97950379092944295</v>
      </c>
      <c r="R22" s="12">
        <v>0.96919979228108677</v>
      </c>
      <c r="S22" s="12">
        <v>0.96270488558080602</v>
      </c>
      <c r="T22" s="12">
        <v>0.9576493361272681</v>
      </c>
      <c r="U22" s="12">
        <v>0.94802917269791787</v>
      </c>
      <c r="V22" s="12">
        <v>0.92293340357346676</v>
      </c>
      <c r="W22" s="12">
        <v>0.89839796034856734</v>
      </c>
      <c r="X22" s="12">
        <v>0.82844466354449098</v>
      </c>
      <c r="Y22" s="12">
        <v>0.78087334518869789</v>
      </c>
      <c r="Z22" s="12">
        <v>0.6967741935483871</v>
      </c>
      <c r="AA22" s="12">
        <v>0.71122320302648179</v>
      </c>
      <c r="AB22" s="12">
        <v>0.56929955290611023</v>
      </c>
      <c r="AC22" s="5"/>
    </row>
    <row r="23" spans="1:29">
      <c r="A23" s="4">
        <v>1927</v>
      </c>
      <c r="B23" s="5"/>
      <c r="C23" s="12">
        <v>0.87967677358611296</v>
      </c>
      <c r="D23" s="12">
        <v>0.97649905580575547</v>
      </c>
      <c r="E23" s="12">
        <v>0.99067151813628074</v>
      </c>
      <c r="F23" s="12">
        <v>0.99396075162580022</v>
      </c>
      <c r="G23" s="12">
        <v>0.99532677209139309</v>
      </c>
      <c r="H23" s="12"/>
      <c r="I23" s="12">
        <v>0.99731238571828817</v>
      </c>
      <c r="J23" s="12">
        <v>0.9973740520924449</v>
      </c>
      <c r="K23" s="12">
        <v>0.99383918293893148</v>
      </c>
      <c r="L23" s="12">
        <v>0.99062567301429971</v>
      </c>
      <c r="M23" s="12">
        <v>0.98901315213074992</v>
      </c>
      <c r="N23" s="12">
        <v>0.98763412174563303</v>
      </c>
      <c r="O23" s="12">
        <v>0.98658176883284676</v>
      </c>
      <c r="P23" s="12">
        <v>0.98257583675175708</v>
      </c>
      <c r="Q23" s="12">
        <v>0.9804595183849848</v>
      </c>
      <c r="R23" s="12">
        <v>0.97355097821756598</v>
      </c>
      <c r="S23" s="12">
        <v>0.96626387992976814</v>
      </c>
      <c r="T23" s="12">
        <v>0.96105655194049533</v>
      </c>
      <c r="U23" s="12">
        <v>0.95072987411965881</v>
      </c>
      <c r="V23" s="12">
        <v>0.93024675211439534</v>
      </c>
      <c r="W23" s="12">
        <v>0.90607474558947698</v>
      </c>
      <c r="X23" s="12">
        <v>0.86255513111517101</v>
      </c>
      <c r="Y23" s="12">
        <v>0.80440055440055436</v>
      </c>
      <c r="Z23" s="12">
        <v>0.76029255632888992</v>
      </c>
      <c r="AA23" s="12">
        <v>0.74323955203496306</v>
      </c>
      <c r="AB23" s="12">
        <v>0.63886028149673879</v>
      </c>
      <c r="AC23" s="5"/>
    </row>
    <row r="24" spans="1:29">
      <c r="A24" s="4">
        <v>1928</v>
      </c>
      <c r="B24" s="5"/>
      <c r="C24" s="12">
        <v>0.87828852744651642</v>
      </c>
      <c r="D24" s="12">
        <v>0.9756476839482453</v>
      </c>
      <c r="E24" s="12">
        <v>0.98939289323846979</v>
      </c>
      <c r="F24" s="12">
        <v>0.99392392903245175</v>
      </c>
      <c r="G24" s="12">
        <v>0.99546095884242447</v>
      </c>
      <c r="H24" s="12"/>
      <c r="I24" s="12">
        <v>0.99721346183616866</v>
      </c>
      <c r="J24" s="12">
        <v>0.9971919799810075</v>
      </c>
      <c r="K24" s="12">
        <v>0.99346269001181686</v>
      </c>
      <c r="L24" s="12">
        <v>0.98979000863682298</v>
      </c>
      <c r="M24" s="12">
        <v>0.98842095527621621</v>
      </c>
      <c r="N24" s="12">
        <v>0.98693086617614922</v>
      </c>
      <c r="O24" s="12">
        <v>0.9854889560951432</v>
      </c>
      <c r="P24" s="12">
        <v>0.98125657482595185</v>
      </c>
      <c r="Q24" s="12">
        <v>0.97819097517886311</v>
      </c>
      <c r="R24" s="12">
        <v>0.96939014690116543</v>
      </c>
      <c r="S24" s="12">
        <v>0.96229990159345258</v>
      </c>
      <c r="T24" s="12">
        <v>0.95677412627115044</v>
      </c>
      <c r="U24" s="12">
        <v>0.94371752069385084</v>
      </c>
      <c r="V24" s="12">
        <v>0.92040979423630565</v>
      </c>
      <c r="W24" s="12">
        <v>0.89359040645796151</v>
      </c>
      <c r="X24" s="12">
        <v>0.83582939658927202</v>
      </c>
      <c r="Y24" s="12">
        <v>0.78836958198364959</v>
      </c>
      <c r="Z24" s="12">
        <v>0.73260458272020179</v>
      </c>
      <c r="AA24" s="12">
        <v>0.69831325301204816</v>
      </c>
      <c r="AB24" s="12">
        <v>0.58243157224697639</v>
      </c>
      <c r="AC24" s="5"/>
    </row>
    <row r="25" spans="1:29">
      <c r="A25" s="4">
        <v>1929</v>
      </c>
      <c r="B25" s="5"/>
      <c r="C25" s="12">
        <v>0.89583348886516512</v>
      </c>
      <c r="D25" s="12">
        <v>0.98027574622254021</v>
      </c>
      <c r="E25" s="12">
        <v>0.99098587889936063</v>
      </c>
      <c r="F25" s="12">
        <v>0.9949191823419935</v>
      </c>
      <c r="G25" s="12">
        <v>0.99564088939568762</v>
      </c>
      <c r="H25" s="12"/>
      <c r="I25" s="12">
        <v>0.99740993192520455</v>
      </c>
      <c r="J25" s="12">
        <v>0.99755189359016816</v>
      </c>
      <c r="K25" s="12">
        <v>0.99438056729929192</v>
      </c>
      <c r="L25" s="12">
        <v>0.99073677594556253</v>
      </c>
      <c r="M25" s="12">
        <v>0.98940740347221789</v>
      </c>
      <c r="N25" s="12">
        <v>0.98788736429878277</v>
      </c>
      <c r="O25" s="12">
        <v>0.98623975605107683</v>
      </c>
      <c r="P25" s="12">
        <v>0.98139164688107061</v>
      </c>
      <c r="Q25" s="12">
        <v>0.97866259217731932</v>
      </c>
      <c r="R25" s="12">
        <v>0.97160284214378256</v>
      </c>
      <c r="S25" s="12">
        <v>0.96487541525960752</v>
      </c>
      <c r="T25" s="12">
        <v>0.9580220423290744</v>
      </c>
      <c r="U25" s="12">
        <v>0.94585429424211431</v>
      </c>
      <c r="V25" s="12">
        <v>0.92426572316345745</v>
      </c>
      <c r="W25" s="12">
        <v>0.89399354347160154</v>
      </c>
      <c r="X25" s="12">
        <v>0.8490774398380343</v>
      </c>
      <c r="Y25" s="12">
        <v>0.79038087294968029</v>
      </c>
      <c r="Z25" s="12">
        <v>0.75585252582693585</v>
      </c>
      <c r="AA25" s="12">
        <v>0.753395128260401</v>
      </c>
      <c r="AB25" s="12">
        <v>0.63334322159596557</v>
      </c>
      <c r="AC25" s="5"/>
    </row>
    <row r="26" spans="1:29">
      <c r="A26" s="4">
        <v>1930</v>
      </c>
      <c r="B26" s="5"/>
      <c r="C26" s="12">
        <v>0.90023593776713973</v>
      </c>
      <c r="D26" s="12">
        <v>0.98267462525746607</v>
      </c>
      <c r="E26" s="12">
        <v>0.99211587042433047</v>
      </c>
      <c r="F26" s="12">
        <v>0.99511840977106458</v>
      </c>
      <c r="G26" s="12">
        <v>0.99649156233882707</v>
      </c>
      <c r="H26" s="12"/>
      <c r="I26" s="12">
        <v>0.99770944755619695</v>
      </c>
      <c r="J26" s="12">
        <v>0.99776347438080482</v>
      </c>
      <c r="K26" s="12">
        <v>0.99486488434099585</v>
      </c>
      <c r="L26" s="12">
        <v>0.99190070348942083</v>
      </c>
      <c r="M26" s="12">
        <v>0.99080758549499937</v>
      </c>
      <c r="N26" s="12">
        <v>0.98860740101112798</v>
      </c>
      <c r="O26" s="12">
        <v>0.9872467335359596</v>
      </c>
      <c r="P26" s="12">
        <v>0.98322527477982868</v>
      </c>
      <c r="Q26" s="12">
        <v>0.97975644263443917</v>
      </c>
      <c r="R26" s="12">
        <v>0.97361583492432768</v>
      </c>
      <c r="S26" s="12">
        <v>0.9674006091855627</v>
      </c>
      <c r="T26" s="12">
        <v>0.96027488885100132</v>
      </c>
      <c r="U26" s="12">
        <v>0.94742549137268528</v>
      </c>
      <c r="V26" s="12">
        <v>0.92848933943978451</v>
      </c>
      <c r="W26" s="12">
        <v>0.91020844468198825</v>
      </c>
      <c r="X26" s="12">
        <v>0.86982348947725729</v>
      </c>
      <c r="Y26" s="12">
        <v>0.82783048703352313</v>
      </c>
      <c r="Z26" s="12">
        <v>0.7749395926820849</v>
      </c>
      <c r="AA26" s="12">
        <v>0.76989079563182528</v>
      </c>
      <c r="AB26" s="12">
        <v>0.68444444444444441</v>
      </c>
      <c r="AC26" s="5"/>
    </row>
    <row r="27" spans="1:29">
      <c r="A27" s="4">
        <v>1931</v>
      </c>
      <c r="B27" s="5"/>
      <c r="C27" s="12">
        <v>0.90204940637692144</v>
      </c>
      <c r="D27" s="12">
        <v>0.98275012444291732</v>
      </c>
      <c r="E27" s="12">
        <v>0.99265566424411134</v>
      </c>
      <c r="F27" s="12">
        <v>0.99548961988904661</v>
      </c>
      <c r="G27" s="12">
        <v>0.99686668284327573</v>
      </c>
      <c r="H27" s="12"/>
      <c r="I27" s="12">
        <v>0.99781846104436289</v>
      </c>
      <c r="J27" s="12">
        <v>0.9976877267375589</v>
      </c>
      <c r="K27" s="12">
        <v>0.99485589783471506</v>
      </c>
      <c r="L27" s="12">
        <v>0.99171395270907037</v>
      </c>
      <c r="M27" s="12">
        <v>0.99089616128323155</v>
      </c>
      <c r="N27" s="12">
        <v>0.98830186642297047</v>
      </c>
      <c r="O27" s="12">
        <v>0.98676708270395763</v>
      </c>
      <c r="P27" s="12">
        <v>0.98336690324876286</v>
      </c>
      <c r="Q27" s="12">
        <v>0.98059661625146788</v>
      </c>
      <c r="R27" s="12">
        <v>0.9746562360937252</v>
      </c>
      <c r="S27" s="12">
        <v>0.96769368270338396</v>
      </c>
      <c r="T27" s="12">
        <v>0.96166713810559579</v>
      </c>
      <c r="U27" s="12">
        <v>0.95224110795107153</v>
      </c>
      <c r="V27" s="12">
        <v>0.93417432129005917</v>
      </c>
      <c r="W27" s="12">
        <v>0.91169274867177208</v>
      </c>
      <c r="X27" s="12">
        <v>0.87293349142077359</v>
      </c>
      <c r="Y27" s="12">
        <v>0.83980283425754776</v>
      </c>
      <c r="Z27" s="12">
        <v>0.78875395448515151</v>
      </c>
      <c r="AA27" s="12">
        <v>0.79713186428821259</v>
      </c>
      <c r="AB27" s="12">
        <v>0.75370836831794008</v>
      </c>
      <c r="AC27" s="5"/>
    </row>
    <row r="28" spans="1:29">
      <c r="A28" s="4">
        <v>1932</v>
      </c>
      <c r="B28" s="5"/>
      <c r="C28" s="12">
        <v>0.90916610740873693</v>
      </c>
      <c r="D28" s="12">
        <v>0.98733455339311016</v>
      </c>
      <c r="E28" s="12">
        <v>0.99415233635384026</v>
      </c>
      <c r="F28" s="12">
        <v>0.99620710295761761</v>
      </c>
      <c r="G28" s="12">
        <v>0.99702227265944399</v>
      </c>
      <c r="H28" s="12"/>
      <c r="I28" s="12">
        <v>0.99805389168690128</v>
      </c>
      <c r="J28" s="12">
        <v>0.99784817093143574</v>
      </c>
      <c r="K28" s="12">
        <v>0.9955547583128781</v>
      </c>
      <c r="L28" s="12">
        <v>0.99258111568983665</v>
      </c>
      <c r="M28" s="12">
        <v>0.99172018577864285</v>
      </c>
      <c r="N28" s="12">
        <v>0.98937754444401904</v>
      </c>
      <c r="O28" s="12">
        <v>0.98751933463900299</v>
      </c>
      <c r="P28" s="12">
        <v>0.98467390220284101</v>
      </c>
      <c r="Q28" s="12">
        <v>0.98167074279121946</v>
      </c>
      <c r="R28" s="12">
        <v>0.97563340693742506</v>
      </c>
      <c r="S28" s="12">
        <v>0.96847847931833131</v>
      </c>
      <c r="T28" s="12">
        <v>0.96156599235189044</v>
      </c>
      <c r="U28" s="12">
        <v>0.95478634111595662</v>
      </c>
      <c r="V28" s="12">
        <v>0.93898030416355027</v>
      </c>
      <c r="W28" s="12">
        <v>0.91485635187434677</v>
      </c>
      <c r="X28" s="12">
        <v>0.87553083252233921</v>
      </c>
      <c r="Y28" s="12">
        <v>0.83988141178776632</v>
      </c>
      <c r="Z28" s="12">
        <v>0.77534871244635195</v>
      </c>
      <c r="AA28" s="12">
        <v>0.78080706374409414</v>
      </c>
      <c r="AB28" s="12">
        <v>0.74280879864636207</v>
      </c>
      <c r="AC28" s="5"/>
    </row>
    <row r="29" spans="1:29">
      <c r="A29" s="4">
        <v>1933</v>
      </c>
      <c r="B29" s="5"/>
      <c r="C29" s="12">
        <v>0.89601556874799393</v>
      </c>
      <c r="D29" s="12">
        <v>0.98374624767422758</v>
      </c>
      <c r="E29" s="12">
        <v>0.99320372068997931</v>
      </c>
      <c r="F29" s="12">
        <v>0.99540773496421286</v>
      </c>
      <c r="G29" s="12">
        <v>0.99664280178661624</v>
      </c>
      <c r="H29" s="12"/>
      <c r="I29" s="12">
        <v>0.99779317854393745</v>
      </c>
      <c r="J29" s="12">
        <v>0.99759386066865885</v>
      </c>
      <c r="K29" s="12">
        <v>0.99522165296353138</v>
      </c>
      <c r="L29" s="12">
        <v>0.99205981862430415</v>
      </c>
      <c r="M29" s="12">
        <v>0.99102455756111918</v>
      </c>
      <c r="N29" s="12">
        <v>0.98878272279790314</v>
      </c>
      <c r="O29" s="12">
        <v>0.98698169869961982</v>
      </c>
      <c r="P29" s="12">
        <v>0.98324988006826153</v>
      </c>
      <c r="Q29" s="12">
        <v>0.98005328553665705</v>
      </c>
      <c r="R29" s="12">
        <v>0.973890565545105</v>
      </c>
      <c r="S29" s="12">
        <v>0.96684250843547836</v>
      </c>
      <c r="T29" s="12">
        <v>0.95775066754073201</v>
      </c>
      <c r="U29" s="12">
        <v>0.95271259200123248</v>
      </c>
      <c r="V29" s="12">
        <v>0.93539399086635522</v>
      </c>
      <c r="W29" s="12">
        <v>0.9152497966050277</v>
      </c>
      <c r="X29" s="12">
        <v>0.87068871246418655</v>
      </c>
      <c r="Y29" s="12">
        <v>0.83103279845143552</v>
      </c>
      <c r="Z29" s="12">
        <v>0.76265247429837024</v>
      </c>
      <c r="AA29" s="12">
        <v>0.79469764211013771</v>
      </c>
      <c r="AB29" s="12">
        <v>0.68286445012787722</v>
      </c>
      <c r="AC29" s="5"/>
    </row>
    <row r="30" spans="1:29">
      <c r="A30" s="4">
        <v>1934</v>
      </c>
      <c r="B30" s="5"/>
      <c r="C30" s="12">
        <v>0.88336445677918762</v>
      </c>
      <c r="D30" s="12">
        <v>0.98116353370725162</v>
      </c>
      <c r="E30" s="12">
        <v>0.99185711658977704</v>
      </c>
      <c r="F30" s="12">
        <v>0.99502302541989762</v>
      </c>
      <c r="G30" s="12">
        <v>0.99650229286453917</v>
      </c>
      <c r="H30" s="12"/>
      <c r="I30" s="12">
        <v>0.99773590779484489</v>
      </c>
      <c r="J30" s="12">
        <v>0.99767007148752429</v>
      </c>
      <c r="K30" s="12">
        <v>0.99526395184069516</v>
      </c>
      <c r="L30" s="12">
        <v>0.99179153139676146</v>
      </c>
      <c r="M30" s="12">
        <v>0.99045812821042645</v>
      </c>
      <c r="N30" s="12">
        <v>0.98809063667028674</v>
      </c>
      <c r="O30" s="12">
        <v>0.98641044366772124</v>
      </c>
      <c r="P30" s="12">
        <v>0.98221487638670479</v>
      </c>
      <c r="Q30" s="12">
        <v>0.97849012741018992</v>
      </c>
      <c r="R30" s="12">
        <v>0.9712215003242739</v>
      </c>
      <c r="S30" s="12">
        <v>0.9662476277204689</v>
      </c>
      <c r="T30" s="12">
        <v>0.95584988962472406</v>
      </c>
      <c r="U30" s="12">
        <v>0.95145614974414394</v>
      </c>
      <c r="V30" s="12">
        <v>0.93210854638630747</v>
      </c>
      <c r="W30" s="12">
        <v>0.91212284482758621</v>
      </c>
      <c r="X30" s="12">
        <v>0.86406108059004194</v>
      </c>
      <c r="Y30" s="12">
        <v>0.82969930169588146</v>
      </c>
      <c r="Z30" s="12">
        <v>0.75519916552578392</v>
      </c>
      <c r="AA30" s="12">
        <v>0.77849561605906781</v>
      </c>
      <c r="AB30" s="12">
        <v>0.67697594501718217</v>
      </c>
      <c r="AC30" s="5"/>
    </row>
    <row r="31" spans="1:29">
      <c r="A31" s="4">
        <v>1935</v>
      </c>
      <c r="B31" s="5"/>
      <c r="C31" s="12">
        <v>0.90662388023808094</v>
      </c>
      <c r="D31" s="12">
        <v>0.98722524694616687</v>
      </c>
      <c r="E31" s="12">
        <v>0.99469119363223379</v>
      </c>
      <c r="F31" s="12">
        <v>0.99590283413569503</v>
      </c>
      <c r="G31" s="12">
        <v>0.99707245242516329</v>
      </c>
      <c r="H31" s="12"/>
      <c r="I31" s="12">
        <v>0.99799438132810436</v>
      </c>
      <c r="J31" s="12">
        <v>0.99778642051962863</v>
      </c>
      <c r="K31" s="12">
        <v>0.99559231652262781</v>
      </c>
      <c r="L31" s="12">
        <v>0.99256371698908963</v>
      </c>
      <c r="M31" s="12">
        <v>0.99091197673466047</v>
      </c>
      <c r="N31" s="12">
        <v>0.98922772340619225</v>
      </c>
      <c r="O31" s="12">
        <v>0.98617923985819222</v>
      </c>
      <c r="P31" s="12">
        <v>0.98296349960631968</v>
      </c>
      <c r="Q31" s="12">
        <v>0.97950324986137238</v>
      </c>
      <c r="R31" s="12">
        <v>0.97269828003699399</v>
      </c>
      <c r="S31" s="12">
        <v>0.96725574433618633</v>
      </c>
      <c r="T31" s="12">
        <v>0.95742164027672472</v>
      </c>
      <c r="U31" s="12">
        <v>0.95469426300464311</v>
      </c>
      <c r="V31" s="12">
        <v>0.93682826082489057</v>
      </c>
      <c r="W31" s="12">
        <v>0.9149826884848804</v>
      </c>
      <c r="X31" s="12">
        <v>0.87351588405177027</v>
      </c>
      <c r="Y31" s="12">
        <v>0.83331871216773401</v>
      </c>
      <c r="Z31" s="12">
        <v>0.77624176177463433</v>
      </c>
      <c r="AA31" s="12">
        <v>0.76930446445679246</v>
      </c>
      <c r="AB31" s="12">
        <v>0.74834054834054831</v>
      </c>
      <c r="AC31" s="5"/>
    </row>
    <row r="32" spans="1:29">
      <c r="A32" s="4">
        <v>1936</v>
      </c>
      <c r="B32" s="5"/>
      <c r="C32" s="12">
        <v>0.90166508474160445</v>
      </c>
      <c r="D32" s="12">
        <v>0.98656465838000151</v>
      </c>
      <c r="E32" s="12">
        <v>0.99458469854407883</v>
      </c>
      <c r="F32" s="12">
        <v>0.99601836944066613</v>
      </c>
      <c r="G32" s="12">
        <v>0.9972249241556157</v>
      </c>
      <c r="H32" s="12"/>
      <c r="I32" s="12">
        <v>0.99807926985536044</v>
      </c>
      <c r="J32" s="12">
        <v>0.99771878208404385</v>
      </c>
      <c r="K32" s="12">
        <v>0.99524168596665663</v>
      </c>
      <c r="L32" s="12">
        <v>0.9918871887110734</v>
      </c>
      <c r="M32" s="12">
        <v>0.9900254720845868</v>
      </c>
      <c r="N32" s="12">
        <v>0.98810993661570656</v>
      </c>
      <c r="O32" s="12">
        <v>0.98525598902689127</v>
      </c>
      <c r="P32" s="12">
        <v>0.98070824053666517</v>
      </c>
      <c r="Q32" s="12">
        <v>0.9769617154511927</v>
      </c>
      <c r="R32" s="12">
        <v>0.97021474423877163</v>
      </c>
      <c r="S32" s="12">
        <v>0.96372215477171186</v>
      </c>
      <c r="T32" s="12">
        <v>0.95393747230318882</v>
      </c>
      <c r="U32" s="12">
        <v>0.94812197815204868</v>
      </c>
      <c r="V32" s="12">
        <v>0.92942183590148819</v>
      </c>
      <c r="W32" s="12">
        <v>0.9070054838958832</v>
      </c>
      <c r="X32" s="12">
        <v>0.86419713898764183</v>
      </c>
      <c r="Y32" s="12">
        <v>0.81447551883476799</v>
      </c>
      <c r="Z32" s="12">
        <v>0.755486489915007</v>
      </c>
      <c r="AA32" s="12">
        <v>0.74566562285190563</v>
      </c>
      <c r="AB32" s="12">
        <v>0.69633507853403143</v>
      </c>
      <c r="AC32" s="5"/>
    </row>
    <row r="33" spans="1:29">
      <c r="A33" s="4">
        <v>1937</v>
      </c>
      <c r="B33" s="5"/>
      <c r="C33" s="12">
        <v>0.90087605907999713</v>
      </c>
      <c r="D33" s="12">
        <v>0.98591493317416301</v>
      </c>
      <c r="E33" s="12">
        <v>0.99428828240055434</v>
      </c>
      <c r="F33" s="12">
        <v>0.99642478130110268</v>
      </c>
      <c r="G33" s="12">
        <v>0.9971729155962441</v>
      </c>
      <c r="H33" s="12"/>
      <c r="I33" s="12">
        <v>0.99812313800751273</v>
      </c>
      <c r="J33" s="12">
        <v>0.99804110441936222</v>
      </c>
      <c r="K33" s="12">
        <v>0.99539011059129145</v>
      </c>
      <c r="L33" s="12">
        <v>0.99217302722272582</v>
      </c>
      <c r="M33" s="12">
        <v>0.99057078243376073</v>
      </c>
      <c r="N33" s="12">
        <v>0.98880242271937091</v>
      </c>
      <c r="O33" s="12">
        <v>0.98647532456703413</v>
      </c>
      <c r="P33" s="12">
        <v>0.98138268132011275</v>
      </c>
      <c r="Q33" s="12">
        <v>0.97756298454456014</v>
      </c>
      <c r="R33" s="12">
        <v>0.97072626158949826</v>
      </c>
      <c r="S33" s="12">
        <v>0.96393584008907074</v>
      </c>
      <c r="T33" s="12">
        <v>0.95653964155575577</v>
      </c>
      <c r="U33" s="12">
        <v>0.94883575978682277</v>
      </c>
      <c r="V33" s="12">
        <v>0.93002275940331058</v>
      </c>
      <c r="W33" s="12">
        <v>0.908089115020843</v>
      </c>
      <c r="X33" s="12">
        <v>0.87156405049511165</v>
      </c>
      <c r="Y33" s="12">
        <v>0.82945287528599576</v>
      </c>
      <c r="Z33" s="12">
        <v>0.78096936700147057</v>
      </c>
      <c r="AA33" s="12">
        <v>0.76861894432393352</v>
      </c>
      <c r="AB33" s="12">
        <v>0.73028437408384639</v>
      </c>
      <c r="AC33" s="5"/>
    </row>
    <row r="34" spans="1:29">
      <c r="A34" s="4">
        <v>1938</v>
      </c>
      <c r="B34" s="5"/>
      <c r="C34" s="12">
        <v>0.90115637138743798</v>
      </c>
      <c r="D34" s="12">
        <v>0.98684439855055028</v>
      </c>
      <c r="E34" s="12">
        <v>0.9942389550193651</v>
      </c>
      <c r="F34" s="12">
        <v>0.99644857100560869</v>
      </c>
      <c r="G34" s="12">
        <v>0.99718510966768981</v>
      </c>
      <c r="H34" s="12"/>
      <c r="I34" s="12">
        <v>0.99824414509043935</v>
      </c>
      <c r="J34" s="12">
        <v>0.99803403503672228</v>
      </c>
      <c r="K34" s="12">
        <v>0.99583231615784018</v>
      </c>
      <c r="L34" s="12">
        <v>0.99309565044398496</v>
      </c>
      <c r="M34" s="12">
        <v>0.991460131419869</v>
      </c>
      <c r="N34" s="12">
        <v>0.99027941560858446</v>
      </c>
      <c r="O34" s="12">
        <v>0.98781438246467601</v>
      </c>
      <c r="P34" s="12">
        <v>0.98365376185048659</v>
      </c>
      <c r="Q34" s="12">
        <v>0.97945813269845705</v>
      </c>
      <c r="R34" s="12">
        <v>0.97161123738569521</v>
      </c>
      <c r="S34" s="12">
        <v>0.96556790855425723</v>
      </c>
      <c r="T34" s="12">
        <v>0.95926653971374165</v>
      </c>
      <c r="U34" s="12">
        <v>0.95189948509622158</v>
      </c>
      <c r="V34" s="12">
        <v>0.93313530626963459</v>
      </c>
      <c r="W34" s="12">
        <v>0.91595582071889947</v>
      </c>
      <c r="X34" s="12">
        <v>0.88317660217904637</v>
      </c>
      <c r="Y34" s="12">
        <v>0.84187202041227427</v>
      </c>
      <c r="Z34" s="12">
        <v>0.8063978262212067</v>
      </c>
      <c r="AA34" s="12">
        <v>0.74438713592233019</v>
      </c>
      <c r="AB34" s="12">
        <v>0.73167848699763594</v>
      </c>
      <c r="AC34" s="5"/>
    </row>
    <row r="35" spans="1:29">
      <c r="A35" s="4">
        <v>1939</v>
      </c>
      <c r="B35" s="5"/>
      <c r="C35" s="12">
        <v>0.90358688768615059</v>
      </c>
      <c r="D35" s="12">
        <v>0.98846523479070036</v>
      </c>
      <c r="E35" s="12">
        <v>0.99512730110709713</v>
      </c>
      <c r="F35" s="12">
        <v>0.99664308756088327</v>
      </c>
      <c r="G35" s="12">
        <v>0.99735291926607095</v>
      </c>
      <c r="H35" s="12"/>
      <c r="I35" s="12">
        <v>0.99835874854504003</v>
      </c>
      <c r="J35" s="12">
        <v>0.99813595262363597</v>
      </c>
      <c r="K35" s="12">
        <v>0.99622299157951943</v>
      </c>
      <c r="L35" s="12">
        <v>0.993742717341075</v>
      </c>
      <c r="M35" s="12">
        <v>0.9921610533048375</v>
      </c>
      <c r="N35" s="12">
        <v>0.99034884639371035</v>
      </c>
      <c r="O35" s="12">
        <v>0.98835764267009152</v>
      </c>
      <c r="P35" s="12">
        <v>0.98465048017328005</v>
      </c>
      <c r="Q35" s="12">
        <v>0.9799839534492335</v>
      </c>
      <c r="R35" s="12">
        <v>0.97208213345777994</v>
      </c>
      <c r="S35" s="12">
        <v>0.96519496202547805</v>
      </c>
      <c r="T35" s="12">
        <v>0.95845230730787168</v>
      </c>
      <c r="U35" s="12">
        <v>0.95297077025013288</v>
      </c>
      <c r="V35" s="12">
        <v>0.93420299602928769</v>
      </c>
      <c r="W35" s="12">
        <v>0.91210091134045501</v>
      </c>
      <c r="X35" s="12">
        <v>0.8769189776384021</v>
      </c>
      <c r="Y35" s="12">
        <v>0.83551488474458468</v>
      </c>
      <c r="Z35" s="12">
        <v>0.80769816840886233</v>
      </c>
      <c r="AA35" s="12">
        <v>0.76869874144903438</v>
      </c>
      <c r="AB35" s="12">
        <v>0.76526660708966343</v>
      </c>
      <c r="AC35" s="5"/>
    </row>
    <row r="36" spans="1:29">
      <c r="A36" s="4">
        <v>1940</v>
      </c>
      <c r="B36" s="5"/>
      <c r="C36" s="12">
        <v>0.8987848510879628</v>
      </c>
      <c r="D36" s="12">
        <v>0.98895460552832115</v>
      </c>
      <c r="E36" s="12">
        <v>0.99496096056689198</v>
      </c>
      <c r="F36" s="12">
        <v>0.99723302745414155</v>
      </c>
      <c r="G36" s="12">
        <v>0.99778042310684523</v>
      </c>
      <c r="H36" s="12"/>
      <c r="I36" s="12">
        <v>0.99842055151671549</v>
      </c>
      <c r="J36" s="12">
        <v>0.99830093376526352</v>
      </c>
      <c r="K36" s="12">
        <v>0.99627991984740294</v>
      </c>
      <c r="L36" s="12">
        <v>0.9935481641468682</v>
      </c>
      <c r="M36" s="12">
        <v>0.99228853895737756</v>
      </c>
      <c r="N36" s="12">
        <v>0.9905512318006584</v>
      </c>
      <c r="O36" s="12">
        <v>0.98876022560966925</v>
      </c>
      <c r="P36" s="12">
        <v>0.98458054700491804</v>
      </c>
      <c r="Q36" s="12">
        <v>0.97946576627683712</v>
      </c>
      <c r="R36" s="12">
        <v>0.97060122976550745</v>
      </c>
      <c r="S36" s="12">
        <v>0.96400202423661885</v>
      </c>
      <c r="T36" s="12">
        <v>0.95583655352164631</v>
      </c>
      <c r="U36" s="12">
        <v>0.95102764041696253</v>
      </c>
      <c r="V36" s="12">
        <v>0.92980475343278135</v>
      </c>
      <c r="W36" s="12">
        <v>0.90149705555424164</v>
      </c>
      <c r="X36" s="12">
        <v>0.8692190669371197</v>
      </c>
      <c r="Y36" s="12">
        <v>0.83205525643117417</v>
      </c>
      <c r="Z36" s="12">
        <v>0.75060168471720812</v>
      </c>
      <c r="AA36" s="12">
        <v>0.71676082862523538</v>
      </c>
      <c r="AB36" s="12">
        <v>0.69729729729729728</v>
      </c>
      <c r="AC36" s="5"/>
    </row>
    <row r="37" spans="1:29">
      <c r="A37" s="4">
        <v>1941</v>
      </c>
      <c r="B37" s="5"/>
      <c r="C37" s="12">
        <v>0.90126923076923071</v>
      </c>
      <c r="D37" s="12">
        <v>0.98903486238532112</v>
      </c>
      <c r="E37" s="12">
        <v>0.99501651376146794</v>
      </c>
      <c r="F37" s="12">
        <v>0.9972623853211009</v>
      </c>
      <c r="G37" s="12">
        <v>0.99793027522935784</v>
      </c>
      <c r="H37" s="12"/>
      <c r="I37" s="12">
        <v>0.99849056603773589</v>
      </c>
      <c r="J37" s="12">
        <v>0.99831079136690648</v>
      </c>
      <c r="K37" s="12">
        <v>0.99627203647416418</v>
      </c>
      <c r="L37" s="12">
        <v>0.99364199655765917</v>
      </c>
      <c r="M37" s="12">
        <v>0.99261837455830393</v>
      </c>
      <c r="N37" s="12">
        <v>0.99078286852589637</v>
      </c>
      <c r="O37" s="12">
        <v>0.98939879759519034</v>
      </c>
      <c r="P37" s="12">
        <v>0.98478703703703707</v>
      </c>
      <c r="Q37" s="12">
        <v>0.97969414893617024</v>
      </c>
      <c r="R37" s="12">
        <v>0.97236774193548392</v>
      </c>
      <c r="S37" s="12">
        <v>0.96556578947368421</v>
      </c>
      <c r="T37" s="12">
        <v>0.95756725146198829</v>
      </c>
      <c r="U37" s="12">
        <v>0.95273780487804882</v>
      </c>
      <c r="V37" s="12">
        <v>0.93449450549450552</v>
      </c>
      <c r="W37" s="12">
        <v>0.90822222222222226</v>
      </c>
      <c r="X37" s="12">
        <v>0.8813333333333333</v>
      </c>
      <c r="Y37" s="12">
        <v>0.83931090336664038</v>
      </c>
      <c r="Z37" s="12">
        <v>0.7843585707072207</v>
      </c>
      <c r="AA37" s="12">
        <v>0.76202094515971619</v>
      </c>
      <c r="AB37" s="12">
        <v>0.73478655767484113</v>
      </c>
      <c r="AC37" s="5"/>
    </row>
    <row r="38" spans="1:29">
      <c r="A38" s="4">
        <v>1942</v>
      </c>
      <c r="B38" s="5"/>
      <c r="C38" s="12">
        <v>0.91671223021582737</v>
      </c>
      <c r="D38" s="12">
        <v>0.99117876106194691</v>
      </c>
      <c r="E38" s="12">
        <v>0.99591504424778765</v>
      </c>
      <c r="F38" s="12">
        <v>0.99733805309734513</v>
      </c>
      <c r="G38" s="12">
        <v>0.99788318584070801</v>
      </c>
      <c r="H38" s="12"/>
      <c r="I38" s="12">
        <v>0.99859571428571425</v>
      </c>
      <c r="J38" s="12">
        <v>0.99841954022988511</v>
      </c>
      <c r="K38" s="12">
        <v>0.99650460122699391</v>
      </c>
      <c r="L38" s="12">
        <v>0.99401940035273373</v>
      </c>
      <c r="M38" s="12">
        <v>0.99322953736654807</v>
      </c>
      <c r="N38" s="12">
        <v>0.99112350597609566</v>
      </c>
      <c r="O38" s="12">
        <v>0.98961706349206346</v>
      </c>
      <c r="P38" s="12">
        <v>0.98580410022779041</v>
      </c>
      <c r="Q38" s="12">
        <v>0.98043603133159274</v>
      </c>
      <c r="R38" s="12">
        <v>0.97315506329113921</v>
      </c>
      <c r="S38" s="12">
        <v>0.96682905982905987</v>
      </c>
      <c r="T38" s="12">
        <v>0.95911999999999997</v>
      </c>
      <c r="U38" s="12">
        <v>0.95574999999999999</v>
      </c>
      <c r="V38" s="12">
        <v>0.93596808510638296</v>
      </c>
      <c r="W38" s="12">
        <v>0.9205416666666667</v>
      </c>
      <c r="X38" s="12">
        <v>0.89704347826086961</v>
      </c>
      <c r="Y38" s="12">
        <v>0.85589131538852214</v>
      </c>
      <c r="Z38" s="12">
        <v>0.79321874816683291</v>
      </c>
      <c r="AA38" s="12">
        <v>0.78901690857399376</v>
      </c>
      <c r="AB38" s="12">
        <v>0.75946275946275943</v>
      </c>
      <c r="AC38" s="5"/>
    </row>
    <row r="39" spans="1:29">
      <c r="A39" s="4">
        <v>1943</v>
      </c>
      <c r="B39" s="5"/>
      <c r="C39" s="12">
        <v>0.91970945945945948</v>
      </c>
      <c r="D39" s="12">
        <v>0.99091836734693872</v>
      </c>
      <c r="E39" s="12">
        <v>0.99581632653061225</v>
      </c>
      <c r="F39" s="12">
        <v>0.99734013605442173</v>
      </c>
      <c r="G39" s="12">
        <v>0.99791836734693873</v>
      </c>
      <c r="H39" s="12"/>
      <c r="I39" s="12">
        <v>0.99868105849582167</v>
      </c>
      <c r="J39" s="12">
        <v>0.99845170454545451</v>
      </c>
      <c r="K39" s="12">
        <v>0.99623906250000005</v>
      </c>
      <c r="L39" s="12">
        <v>0.99406285714285714</v>
      </c>
      <c r="M39" s="12">
        <v>0.99395604395604398</v>
      </c>
      <c r="N39" s="12">
        <v>0.99194343434343435</v>
      </c>
      <c r="O39" s="12">
        <v>0.99038658777120314</v>
      </c>
      <c r="P39" s="12">
        <v>0.9861297539149888</v>
      </c>
      <c r="Q39" s="12">
        <v>0.98155076142131981</v>
      </c>
      <c r="R39" s="12">
        <v>0.97332307692307696</v>
      </c>
      <c r="S39" s="12">
        <v>0.96616597510373448</v>
      </c>
      <c r="T39" s="12">
        <v>0.95837777777777777</v>
      </c>
      <c r="U39" s="12">
        <v>0.95647126436781604</v>
      </c>
      <c r="V39" s="12">
        <v>0.93432989690721646</v>
      </c>
      <c r="W39" s="12">
        <v>0.91600000000000004</v>
      </c>
      <c r="X39" s="12">
        <v>0.89391666666666669</v>
      </c>
      <c r="Y39" s="12">
        <v>0.85302790695246888</v>
      </c>
      <c r="Z39" s="12">
        <v>0.8012803800585151</v>
      </c>
      <c r="AA39" s="12">
        <v>0.77183760205793539</v>
      </c>
      <c r="AB39" s="12">
        <v>0.73530317020621727</v>
      </c>
      <c r="AC39" s="5"/>
    </row>
    <row r="40" spans="1:29">
      <c r="A40" s="4">
        <v>1944</v>
      </c>
      <c r="B40" s="5"/>
      <c r="C40" s="12">
        <v>0.92282876712328765</v>
      </c>
      <c r="D40" s="12">
        <v>0.99191558441558436</v>
      </c>
      <c r="E40" s="12">
        <v>0.99615584415584413</v>
      </c>
      <c r="F40" s="12">
        <v>0.99736363636363634</v>
      </c>
      <c r="G40" s="12">
        <v>0.99805194805194808</v>
      </c>
      <c r="H40" s="12"/>
      <c r="I40" s="12">
        <v>0.99869293478260868</v>
      </c>
      <c r="J40" s="12">
        <v>0.99848804500703237</v>
      </c>
      <c r="K40" s="12">
        <v>0.99657096247960852</v>
      </c>
      <c r="L40" s="12">
        <v>0.9936883720930233</v>
      </c>
      <c r="M40" s="12">
        <v>0.99401449275362319</v>
      </c>
      <c r="N40" s="12">
        <v>0.99196095444685461</v>
      </c>
      <c r="O40" s="12">
        <v>0.99107847082494971</v>
      </c>
      <c r="P40" s="12">
        <v>0.98661098901098898</v>
      </c>
      <c r="Q40" s="12">
        <v>0.98262034739454096</v>
      </c>
      <c r="R40" s="12">
        <v>0.97424477611940297</v>
      </c>
      <c r="S40" s="12">
        <v>0.96766935483870964</v>
      </c>
      <c r="T40" s="12">
        <v>0.9598602150537634</v>
      </c>
      <c r="U40" s="12">
        <v>0.95865921787709496</v>
      </c>
      <c r="V40" s="12">
        <v>0.93807920792079202</v>
      </c>
      <c r="W40" s="12">
        <v>0.92077777777777781</v>
      </c>
      <c r="X40" s="12">
        <v>0.90368000000000004</v>
      </c>
      <c r="Y40" s="12">
        <v>0.86332128253458174</v>
      </c>
      <c r="Z40" s="12">
        <v>0.79426576628133227</v>
      </c>
      <c r="AA40" s="12">
        <v>0.77037972802259047</v>
      </c>
      <c r="AB40" s="12">
        <v>0.7417752948479206</v>
      </c>
      <c r="AC40" s="5"/>
    </row>
    <row r="41" spans="1:29">
      <c r="A41" s="4">
        <v>1945</v>
      </c>
      <c r="B41" s="5"/>
      <c r="C41" s="12">
        <v>0.92624489795918363</v>
      </c>
      <c r="D41" s="12">
        <v>0.99355625000000003</v>
      </c>
      <c r="E41" s="12">
        <v>0.99655000000000005</v>
      </c>
      <c r="F41" s="12">
        <v>0.99774375000000004</v>
      </c>
      <c r="G41" s="12">
        <v>0.99815624999999997</v>
      </c>
      <c r="H41" s="12"/>
      <c r="I41" s="12">
        <v>0.99885960264900664</v>
      </c>
      <c r="J41" s="12">
        <v>0.99869958275382475</v>
      </c>
      <c r="K41" s="12">
        <v>0.99680756578947372</v>
      </c>
      <c r="L41" s="12">
        <v>0.9920932642487047</v>
      </c>
      <c r="M41" s="12">
        <v>0.99308525345622123</v>
      </c>
      <c r="N41" s="12">
        <v>0.99178132118451023</v>
      </c>
      <c r="O41" s="12">
        <v>0.99089002036659879</v>
      </c>
      <c r="P41" s="12">
        <v>0.98749032258064517</v>
      </c>
      <c r="Q41" s="12">
        <v>0.98299036144578311</v>
      </c>
      <c r="R41" s="12">
        <v>0.97555072463768111</v>
      </c>
      <c r="S41" s="12">
        <v>0.96838281250000002</v>
      </c>
      <c r="T41" s="12">
        <v>0.96105208333333336</v>
      </c>
      <c r="U41" s="12">
        <v>0.96036216216216219</v>
      </c>
      <c r="V41" s="12">
        <v>0.94116346153846153</v>
      </c>
      <c r="W41" s="12">
        <v>0.92436842105263162</v>
      </c>
      <c r="X41" s="12">
        <v>0.90777777777777779</v>
      </c>
      <c r="Y41" s="12">
        <v>0.86429823892658386</v>
      </c>
      <c r="Z41" s="12">
        <v>0.82077738515901055</v>
      </c>
      <c r="AA41" s="12">
        <v>0.78300314756526568</v>
      </c>
      <c r="AB41" s="12">
        <v>0.73208137715179966</v>
      </c>
      <c r="AC41" s="5"/>
    </row>
    <row r="42" spans="1:29">
      <c r="A42" s="4">
        <v>1946</v>
      </c>
      <c r="B42" s="5"/>
      <c r="C42" s="12">
        <v>0.92682857142857145</v>
      </c>
      <c r="D42" s="12">
        <v>0.99431003039513677</v>
      </c>
      <c r="E42" s="12">
        <v>0.99697872340425531</v>
      </c>
      <c r="F42" s="12">
        <v>0.99800607902735561</v>
      </c>
      <c r="G42" s="12">
        <v>0.99821276595744679</v>
      </c>
      <c r="H42" s="12"/>
      <c r="I42" s="12">
        <v>0.99886387434554968</v>
      </c>
      <c r="J42" s="12">
        <v>0.9987270194986072</v>
      </c>
      <c r="K42" s="12">
        <v>0.99730582524271849</v>
      </c>
      <c r="L42" s="12">
        <v>0.99508013937282225</v>
      </c>
      <c r="M42" s="12">
        <v>0.99475250836120399</v>
      </c>
      <c r="N42" s="12">
        <v>0.99333145009416191</v>
      </c>
      <c r="O42" s="12">
        <v>0.99175830258302589</v>
      </c>
      <c r="P42" s="12">
        <v>0.98881302521008407</v>
      </c>
      <c r="Q42" s="12">
        <v>0.98351421800947869</v>
      </c>
      <c r="R42" s="12">
        <v>0.97627920227920229</v>
      </c>
      <c r="S42" s="12">
        <v>0.96909578544061303</v>
      </c>
      <c r="T42" s="12">
        <v>0.96186666666666665</v>
      </c>
      <c r="U42" s="12">
        <v>0.96262765957446805</v>
      </c>
      <c r="V42" s="12">
        <v>0.94280373831775699</v>
      </c>
      <c r="W42" s="12">
        <v>0.92803389830508476</v>
      </c>
      <c r="X42" s="12">
        <v>0.9127142857142857</v>
      </c>
      <c r="Y42" s="12">
        <v>0.87428009551903363</v>
      </c>
      <c r="Z42" s="12">
        <v>0.82570806100217864</v>
      </c>
      <c r="AA42" s="12">
        <v>0.79406554472984947</v>
      </c>
      <c r="AB42" s="12">
        <v>0.73737373737373735</v>
      </c>
      <c r="AC42" s="5"/>
    </row>
    <row r="43" spans="1:29">
      <c r="A43" s="4">
        <v>1947</v>
      </c>
      <c r="B43" s="5"/>
      <c r="C43" s="12">
        <v>0.93747540983606559</v>
      </c>
      <c r="D43" s="12">
        <v>0.99506666666666665</v>
      </c>
      <c r="E43" s="12">
        <v>0.99731515151515149</v>
      </c>
      <c r="F43" s="12">
        <v>0.99814545454545456</v>
      </c>
      <c r="G43" s="12">
        <v>0.99854545454545451</v>
      </c>
      <c r="H43" s="12"/>
      <c r="I43" s="12">
        <v>0.99898059508408799</v>
      </c>
      <c r="J43" s="12">
        <v>0.998839609483961</v>
      </c>
      <c r="K43" s="12">
        <v>0.99731528662420377</v>
      </c>
      <c r="L43" s="12">
        <v>0.9953105175292154</v>
      </c>
      <c r="M43" s="12">
        <v>0.99505592105263163</v>
      </c>
      <c r="N43" s="12">
        <v>0.99394216417910453</v>
      </c>
      <c r="O43" s="12">
        <v>0.99229067641681901</v>
      </c>
      <c r="P43" s="12">
        <v>0.98879002079002076</v>
      </c>
      <c r="Q43" s="12">
        <v>0.98378271028037378</v>
      </c>
      <c r="R43" s="12">
        <v>0.97545505617977524</v>
      </c>
      <c r="S43" s="12">
        <v>0.96827819548872185</v>
      </c>
      <c r="T43" s="12">
        <v>0.96009045226130652</v>
      </c>
      <c r="U43" s="12">
        <v>0.95925000000000005</v>
      </c>
      <c r="V43" s="12">
        <v>0.93932110091743115</v>
      </c>
      <c r="W43" s="12">
        <v>0.92443548387096774</v>
      </c>
      <c r="X43" s="12">
        <v>0.90068965517241384</v>
      </c>
      <c r="Y43" s="12">
        <v>0.85627188485902073</v>
      </c>
      <c r="Z43" s="12">
        <v>0.81202903751138589</v>
      </c>
      <c r="AA43" s="12">
        <v>0.75944385184095342</v>
      </c>
      <c r="AB43" s="12">
        <v>0.74530404329831268</v>
      </c>
      <c r="AC43" s="5"/>
    </row>
    <row r="44" spans="1:29">
      <c r="A44" s="4">
        <v>1948</v>
      </c>
      <c r="B44" s="5"/>
      <c r="C44" s="12">
        <v>0.93761052631578945</v>
      </c>
      <c r="D44" s="12">
        <v>0.99502718168812587</v>
      </c>
      <c r="E44" s="12">
        <v>0.99750500715307577</v>
      </c>
      <c r="F44" s="12">
        <v>0.99816881258941348</v>
      </c>
      <c r="G44" s="12">
        <v>0.99853505007153076</v>
      </c>
      <c r="H44" s="12"/>
      <c r="I44" s="12">
        <v>0.99902171136653894</v>
      </c>
      <c r="J44" s="12">
        <v>0.99899721059972102</v>
      </c>
      <c r="K44" s="12">
        <v>0.99759083728278042</v>
      </c>
      <c r="L44" s="12">
        <v>0.99575707154742099</v>
      </c>
      <c r="M44" s="12">
        <v>0.99518433931484507</v>
      </c>
      <c r="N44" s="12">
        <v>0.99407620817843867</v>
      </c>
      <c r="O44" s="12">
        <v>0.99215732368896925</v>
      </c>
      <c r="P44" s="12">
        <v>0.98859753593429156</v>
      </c>
      <c r="Q44" s="12">
        <v>0.9836643678160919</v>
      </c>
      <c r="R44" s="12">
        <v>0.97542699724517912</v>
      </c>
      <c r="S44" s="12">
        <v>0.96698523985239848</v>
      </c>
      <c r="T44" s="12">
        <v>0.95809405940594061</v>
      </c>
      <c r="U44" s="12">
        <v>0.95743877551020407</v>
      </c>
      <c r="V44" s="12">
        <v>0.93842857142857139</v>
      </c>
      <c r="W44" s="12">
        <v>0.91973437499999999</v>
      </c>
      <c r="X44" s="12">
        <v>0.89890000000000003</v>
      </c>
      <c r="Y44" s="12">
        <v>0.8445859374235889</v>
      </c>
      <c r="Z44" s="12">
        <v>0.82895024006983853</v>
      </c>
      <c r="AA44" s="12">
        <v>0.7690446513674023</v>
      </c>
      <c r="AB44" s="12">
        <v>0.7225433526011561</v>
      </c>
      <c r="AC44" s="5"/>
    </row>
    <row r="45" spans="1:29">
      <c r="A45" s="4">
        <v>1949</v>
      </c>
      <c r="B45" s="5"/>
      <c r="C45" s="12">
        <v>0.93777832512315273</v>
      </c>
      <c r="D45" s="12">
        <v>0.99489487870619941</v>
      </c>
      <c r="E45" s="12">
        <v>0.99734770889487867</v>
      </c>
      <c r="F45" s="12">
        <v>0.99820485175202156</v>
      </c>
      <c r="G45" s="12">
        <v>0.99873315363881399</v>
      </c>
      <c r="H45" s="12"/>
      <c r="I45" s="12">
        <v>0.99898612862547287</v>
      </c>
      <c r="J45" s="12">
        <v>0.99894839609483965</v>
      </c>
      <c r="K45" s="12">
        <v>0.99765015974440896</v>
      </c>
      <c r="L45" s="12">
        <v>0.99617275747508305</v>
      </c>
      <c r="M45" s="12">
        <v>0.99552827140549272</v>
      </c>
      <c r="N45" s="12">
        <v>0.99436715867158676</v>
      </c>
      <c r="O45" s="12">
        <v>0.99258960573476707</v>
      </c>
      <c r="P45" s="12">
        <v>0.98938945233265718</v>
      </c>
      <c r="Q45" s="12">
        <v>0.98396832579185523</v>
      </c>
      <c r="R45" s="12">
        <v>0.97709756097560974</v>
      </c>
      <c r="S45" s="12">
        <v>0.96792391304347825</v>
      </c>
      <c r="T45" s="12">
        <v>0.95927669902912616</v>
      </c>
      <c r="U45" s="12">
        <v>0.95582412060301503</v>
      </c>
      <c r="V45" s="12">
        <v>0.9397368421052632</v>
      </c>
      <c r="W45" s="12">
        <v>0.92135820895522391</v>
      </c>
      <c r="X45" s="12">
        <v>0.90031249999999996</v>
      </c>
      <c r="Y45" s="12">
        <v>0.8431395275833925</v>
      </c>
      <c r="Z45" s="12">
        <v>0.82741417900385628</v>
      </c>
      <c r="AA45" s="12">
        <v>0.77492783806496401</v>
      </c>
      <c r="AB45" s="12">
        <v>0.70197602850664076</v>
      </c>
      <c r="AC45" s="5"/>
    </row>
    <row r="46" spans="1:29">
      <c r="A46" s="4">
        <v>1950</v>
      </c>
      <c r="B46" s="5"/>
      <c r="C46" s="12">
        <v>0.9471531434993401</v>
      </c>
      <c r="D46" s="12">
        <v>0.99508973773106457</v>
      </c>
      <c r="E46" s="12">
        <v>0.99760759119378506</v>
      </c>
      <c r="F46" s="12">
        <v>0.99867387077408309</v>
      </c>
      <c r="G46" s="12">
        <v>0.99903676424468879</v>
      </c>
      <c r="H46" s="12"/>
      <c r="I46" s="12">
        <v>0.99913451128001918</v>
      </c>
      <c r="J46" s="12">
        <v>0.99910917189346427</v>
      </c>
      <c r="K46" s="12">
        <v>0.99812728651273408</v>
      </c>
      <c r="L46" s="12">
        <v>0.99691731791293903</v>
      </c>
      <c r="M46" s="12">
        <v>0.99652582220690278</v>
      </c>
      <c r="N46" s="12">
        <v>0.99569567883163301</v>
      </c>
      <c r="O46" s="12">
        <v>0.99411229180347438</v>
      </c>
      <c r="P46" s="12">
        <v>0.99110400595363191</v>
      </c>
      <c r="Q46" s="12">
        <v>0.98717010605125255</v>
      </c>
      <c r="R46" s="12">
        <v>0.97968053058078985</v>
      </c>
      <c r="S46" s="12">
        <v>0.97264102795040375</v>
      </c>
      <c r="T46" s="12">
        <v>0.96305070656691605</v>
      </c>
      <c r="U46" s="12">
        <v>0.94777614981727543</v>
      </c>
      <c r="V46" s="12">
        <v>0.93268412333769601</v>
      </c>
      <c r="W46" s="12">
        <v>0.90532376502002676</v>
      </c>
      <c r="X46" s="12">
        <v>0.87267138254138732</v>
      </c>
      <c r="Y46" s="12">
        <v>0.83419194810150732</v>
      </c>
      <c r="Z46" s="12">
        <v>0.81524926686217003</v>
      </c>
      <c r="AA46" s="12">
        <v>0.76402039329934457</v>
      </c>
      <c r="AB46" s="12">
        <v>0.69150326797385619</v>
      </c>
      <c r="AC46" s="5"/>
    </row>
    <row r="47" spans="1:29">
      <c r="A47" s="4">
        <v>1951</v>
      </c>
      <c r="B47" s="5"/>
      <c r="C47" s="12">
        <v>0.94580054634521826</v>
      </c>
      <c r="D47" s="12">
        <v>0.99546964207586086</v>
      </c>
      <c r="E47" s="12">
        <v>0.99747403449710226</v>
      </c>
      <c r="F47" s="12">
        <v>0.99842234919102291</v>
      </c>
      <c r="G47" s="12">
        <v>0.99874132776988711</v>
      </c>
      <c r="H47" s="12"/>
      <c r="I47" s="12">
        <v>0.9991397903738547</v>
      </c>
      <c r="J47" s="12">
        <v>0.99905277721494123</v>
      </c>
      <c r="K47" s="12">
        <v>0.99824982707266718</v>
      </c>
      <c r="L47" s="12">
        <v>0.99705796395518753</v>
      </c>
      <c r="M47" s="12">
        <v>0.99646922820698713</v>
      </c>
      <c r="N47" s="12">
        <v>0.99596839797592618</v>
      </c>
      <c r="O47" s="12">
        <v>0.99417486121064169</v>
      </c>
      <c r="P47" s="12">
        <v>0.99130949361738097</v>
      </c>
      <c r="Q47" s="12">
        <v>0.98772597921852634</v>
      </c>
      <c r="R47" s="12">
        <v>0.97920147965700521</v>
      </c>
      <c r="S47" s="12">
        <v>0.97298936533546887</v>
      </c>
      <c r="T47" s="12">
        <v>0.96369145563270053</v>
      </c>
      <c r="U47" s="12">
        <v>0.94767718751352992</v>
      </c>
      <c r="V47" s="12">
        <v>0.93391386290660339</v>
      </c>
      <c r="W47" s="12">
        <v>0.90845957556768631</v>
      </c>
      <c r="X47" s="12">
        <v>0.87340293753317999</v>
      </c>
      <c r="Y47" s="12">
        <v>0.83024354780079967</v>
      </c>
      <c r="Z47" s="12">
        <v>0.83035945177139903</v>
      </c>
      <c r="AA47" s="12">
        <v>0.76961843052555801</v>
      </c>
      <c r="AB47" s="12">
        <v>0.71483375959079276</v>
      </c>
      <c r="AC47" s="5"/>
    </row>
    <row r="48" spans="1:29">
      <c r="A48" s="4">
        <v>1952</v>
      </c>
      <c r="B48" s="5"/>
      <c r="C48" s="12">
        <v>0.94456717246707467</v>
      </c>
      <c r="D48" s="12">
        <v>0.9953815994949663</v>
      </c>
      <c r="E48" s="12">
        <v>0.99750390404359235</v>
      </c>
      <c r="F48" s="12">
        <v>0.99840515666013219</v>
      </c>
      <c r="G48" s="12">
        <v>0.99878725454364226</v>
      </c>
      <c r="H48" s="12"/>
      <c r="I48" s="12">
        <v>0.99916470575227245</v>
      </c>
      <c r="J48" s="12">
        <v>0.99919770541364072</v>
      </c>
      <c r="K48" s="12">
        <v>0.99816780339252742</v>
      </c>
      <c r="L48" s="12">
        <v>0.99721837811753811</v>
      </c>
      <c r="M48" s="12">
        <v>0.99653677382115846</v>
      </c>
      <c r="N48" s="12">
        <v>0.99579560066191064</v>
      </c>
      <c r="O48" s="12">
        <v>0.99415402160953248</v>
      </c>
      <c r="P48" s="12">
        <v>0.9912511785955328</v>
      </c>
      <c r="Q48" s="12">
        <v>0.98750157410905426</v>
      </c>
      <c r="R48" s="12">
        <v>0.97990733736762481</v>
      </c>
      <c r="S48" s="12">
        <v>0.97309173155613871</v>
      </c>
      <c r="T48" s="12">
        <v>0.96400913442468916</v>
      </c>
      <c r="U48" s="12">
        <v>0.94898061506145859</v>
      </c>
      <c r="V48" s="12">
        <v>0.9349828727260634</v>
      </c>
      <c r="W48" s="12">
        <v>0.90855911814193391</v>
      </c>
      <c r="X48" s="12">
        <v>0.8711461126005362</v>
      </c>
      <c r="Y48" s="12">
        <v>0.82644037516748547</v>
      </c>
      <c r="Z48" s="12">
        <v>0.81610062893081758</v>
      </c>
      <c r="AA48" s="12">
        <v>0.80848056537102475</v>
      </c>
      <c r="AB48" s="12">
        <v>0.76624999999999999</v>
      </c>
      <c r="AC48" s="5"/>
    </row>
    <row r="49" spans="1:29">
      <c r="A49" s="4">
        <v>1953</v>
      </c>
      <c r="B49" s="5"/>
      <c r="C49" s="12">
        <v>0.94822300002713278</v>
      </c>
      <c r="D49" s="12">
        <v>0.99586072315130003</v>
      </c>
      <c r="E49" s="12">
        <v>0.99781215376632115</v>
      </c>
      <c r="F49" s="12">
        <v>0.9984572879121496</v>
      </c>
      <c r="G49" s="12">
        <v>0.99881792190671204</v>
      </c>
      <c r="H49" s="12"/>
      <c r="I49" s="12">
        <v>0.99923564696131162</v>
      </c>
      <c r="J49" s="12">
        <v>0.99916631261673627</v>
      </c>
      <c r="K49" s="12">
        <v>0.9983379572709542</v>
      </c>
      <c r="L49" s="12">
        <v>0.9973734967724821</v>
      </c>
      <c r="M49" s="12">
        <v>0.99677089989262679</v>
      </c>
      <c r="N49" s="12">
        <v>0.99589000046735776</v>
      </c>
      <c r="O49" s="12">
        <v>0.99445205156050809</v>
      </c>
      <c r="P49" s="12">
        <v>0.99136167768847627</v>
      </c>
      <c r="Q49" s="12">
        <v>0.98808117063993106</v>
      </c>
      <c r="R49" s="12">
        <v>0.97992101370152518</v>
      </c>
      <c r="S49" s="12">
        <v>0.97375293847423361</v>
      </c>
      <c r="T49" s="12">
        <v>0.96390694491960316</v>
      </c>
      <c r="U49" s="12">
        <v>0.94872319633254709</v>
      </c>
      <c r="V49" s="12">
        <v>0.93474258871326099</v>
      </c>
      <c r="W49" s="12">
        <v>0.91201104463874827</v>
      </c>
      <c r="X49" s="12">
        <v>0.87420903685331808</v>
      </c>
      <c r="Y49" s="12">
        <v>0.81992606935398693</v>
      </c>
      <c r="Z49" s="12">
        <v>0.8017905993533947</v>
      </c>
      <c r="AA49" s="12">
        <v>0.81079280479680216</v>
      </c>
      <c r="AB49" s="12">
        <v>0.75183374083129584</v>
      </c>
      <c r="AC49" s="5"/>
    </row>
    <row r="50" spans="1:29">
      <c r="A50" s="4">
        <v>1954</v>
      </c>
      <c r="B50" s="5"/>
      <c r="C50" s="12">
        <v>0.94899519563307344</v>
      </c>
      <c r="D50" s="12">
        <v>0.99617179319941707</v>
      </c>
      <c r="E50" s="12">
        <v>0.99803364099626279</v>
      </c>
      <c r="F50" s="12">
        <v>0.9986452250958503</v>
      </c>
      <c r="G50" s="12">
        <v>0.99904778678165485</v>
      </c>
      <c r="H50" s="12"/>
      <c r="I50" s="12">
        <v>0.99927866520737219</v>
      </c>
      <c r="J50" s="12">
        <v>0.99926841307337022</v>
      </c>
      <c r="K50" s="12">
        <v>0.99844519533885934</v>
      </c>
      <c r="L50" s="12">
        <v>0.99766103608254519</v>
      </c>
      <c r="M50" s="12">
        <v>0.99690516766872728</v>
      </c>
      <c r="N50" s="12">
        <v>0.9962215518400892</v>
      </c>
      <c r="O50" s="12">
        <v>0.99511531846712431</v>
      </c>
      <c r="P50" s="12">
        <v>0.99200518111242908</v>
      </c>
      <c r="Q50" s="12">
        <v>0.98891207436213602</v>
      </c>
      <c r="R50" s="12">
        <v>0.98186144862683733</v>
      </c>
      <c r="S50" s="12">
        <v>0.97563794740074827</v>
      </c>
      <c r="T50" s="12">
        <v>0.9666475006288856</v>
      </c>
      <c r="U50" s="12">
        <v>0.95250940125085071</v>
      </c>
      <c r="V50" s="12">
        <v>0.93873595889890404</v>
      </c>
      <c r="W50" s="12">
        <v>0.91358485495453801</v>
      </c>
      <c r="X50" s="12">
        <v>0.88680277068902658</v>
      </c>
      <c r="Y50" s="12">
        <v>0.83531831034187298</v>
      </c>
      <c r="Z50" s="12">
        <v>0.81259150805270863</v>
      </c>
      <c r="AA50" s="12">
        <v>0.82092426187419765</v>
      </c>
      <c r="AB50" s="12">
        <v>0.76674641148325362</v>
      </c>
      <c r="AC50" s="5"/>
    </row>
    <row r="51" spans="1:29">
      <c r="A51" s="4">
        <v>1955</v>
      </c>
      <c r="B51" s="5"/>
      <c r="C51" s="12">
        <v>0.94959558027009461</v>
      </c>
      <c r="D51" s="12">
        <v>0.99627148528528187</v>
      </c>
      <c r="E51" s="12">
        <v>0.99801595100522034</v>
      </c>
      <c r="F51" s="12">
        <v>0.99881331409180152</v>
      </c>
      <c r="G51" s="12">
        <v>0.99907535829865923</v>
      </c>
      <c r="H51" s="12"/>
      <c r="I51" s="12">
        <v>0.99930057702395525</v>
      </c>
      <c r="J51" s="12">
        <v>0.99931847278455888</v>
      </c>
      <c r="K51" s="12">
        <v>0.99863771293433679</v>
      </c>
      <c r="L51" s="12">
        <v>0.99753773641845589</v>
      </c>
      <c r="M51" s="12">
        <v>0.99705654490197559</v>
      </c>
      <c r="N51" s="12">
        <v>0.99637119595678869</v>
      </c>
      <c r="O51" s="12">
        <v>0.99506483084231767</v>
      </c>
      <c r="P51" s="12">
        <v>0.9919493748618724</v>
      </c>
      <c r="Q51" s="12">
        <v>0.98896031535598994</v>
      </c>
      <c r="R51" s="12">
        <v>0.98280201069509443</v>
      </c>
      <c r="S51" s="12">
        <v>0.97607040837495807</v>
      </c>
      <c r="T51" s="12">
        <v>0.96727521695460728</v>
      </c>
      <c r="U51" s="12">
        <v>0.9506689205505916</v>
      </c>
      <c r="V51" s="12">
        <v>0.93785750475449203</v>
      </c>
      <c r="W51" s="12">
        <v>0.9146381696908843</v>
      </c>
      <c r="X51" s="12">
        <v>0.87960855039470187</v>
      </c>
      <c r="Y51" s="12">
        <v>0.83960759291753073</v>
      </c>
      <c r="Z51" s="12">
        <v>0.7997627520759194</v>
      </c>
      <c r="AA51" s="12">
        <v>0.82158730158730164</v>
      </c>
      <c r="AB51" s="12">
        <v>0.80304806565064479</v>
      </c>
      <c r="AC51" s="5"/>
    </row>
    <row r="52" spans="1:29">
      <c r="A52" s="4">
        <v>1956</v>
      </c>
      <c r="B52" s="5"/>
      <c r="C52" s="12">
        <v>0.94900738092411685</v>
      </c>
      <c r="D52" s="12">
        <v>0.99637207439603281</v>
      </c>
      <c r="E52" s="12">
        <v>0.99826395967602366</v>
      </c>
      <c r="F52" s="12">
        <v>0.9987097487362514</v>
      </c>
      <c r="G52" s="12">
        <v>0.99909754897563652</v>
      </c>
      <c r="H52" s="12"/>
      <c r="I52" s="12">
        <v>0.99928240149465519</v>
      </c>
      <c r="J52" s="12">
        <v>0.99931482297032947</v>
      </c>
      <c r="K52" s="12">
        <v>0.99860626841630618</v>
      </c>
      <c r="L52" s="12">
        <v>0.99750689908271928</v>
      </c>
      <c r="M52" s="12">
        <v>0.99709712421772501</v>
      </c>
      <c r="N52" s="12">
        <v>0.99618242272484714</v>
      </c>
      <c r="O52" s="12">
        <v>0.99497969849011625</v>
      </c>
      <c r="P52" s="12">
        <v>0.99212682524908835</v>
      </c>
      <c r="Q52" s="12">
        <v>0.98906446468132359</v>
      </c>
      <c r="R52" s="12">
        <v>0.98328300095172649</v>
      </c>
      <c r="S52" s="12">
        <v>0.97568032470536514</v>
      </c>
      <c r="T52" s="12">
        <v>0.96655944446125042</v>
      </c>
      <c r="U52" s="12">
        <v>0.95052640991730875</v>
      </c>
      <c r="V52" s="12">
        <v>0.93801132115774855</v>
      </c>
      <c r="W52" s="12">
        <v>0.91360127469025576</v>
      </c>
      <c r="X52" s="12">
        <v>0.87776056903573685</v>
      </c>
      <c r="Y52" s="12">
        <v>0.8288125376732971</v>
      </c>
      <c r="Z52" s="12">
        <v>0.79615027829313545</v>
      </c>
      <c r="AA52" s="12">
        <v>0.82173913043478264</v>
      </c>
      <c r="AB52" s="12">
        <v>0.80022962112514351</v>
      </c>
      <c r="AC52" s="5"/>
    </row>
    <row r="53" spans="1:29">
      <c r="A53" s="4">
        <v>1957</v>
      </c>
      <c r="B53" s="5"/>
      <c r="C53" s="12">
        <v>0.9482270318498891</v>
      </c>
      <c r="D53" s="12">
        <v>0.99626273598284509</v>
      </c>
      <c r="E53" s="12">
        <v>0.99809624332960722</v>
      </c>
      <c r="F53" s="12">
        <v>0.99876361190409912</v>
      </c>
      <c r="G53" s="12">
        <v>0.99904812166480361</v>
      </c>
      <c r="H53" s="12"/>
      <c r="I53" s="12">
        <v>0.99927871552079039</v>
      </c>
      <c r="J53" s="12">
        <v>0.99922139029814716</v>
      </c>
      <c r="K53" s="12">
        <v>0.99856785960537631</v>
      </c>
      <c r="L53" s="12">
        <v>0.99760701361564308</v>
      </c>
      <c r="M53" s="12">
        <v>0.99698256968172883</v>
      </c>
      <c r="N53" s="12">
        <v>0.99603383874678597</v>
      </c>
      <c r="O53" s="12">
        <v>0.9947367579533678</v>
      </c>
      <c r="P53" s="12">
        <v>0.99182988267420158</v>
      </c>
      <c r="Q53" s="12">
        <v>0.98852355601780617</v>
      </c>
      <c r="R53" s="12">
        <v>0.98262316058861165</v>
      </c>
      <c r="S53" s="12">
        <v>0.97508631778484867</v>
      </c>
      <c r="T53" s="12">
        <v>0.96417124429235002</v>
      </c>
      <c r="U53" s="12">
        <v>0.94767539195945794</v>
      </c>
      <c r="V53" s="12">
        <v>0.9339495997050824</v>
      </c>
      <c r="W53" s="12">
        <v>0.911326330039963</v>
      </c>
      <c r="X53" s="12">
        <v>0.87912854273599639</v>
      </c>
      <c r="Y53" s="12">
        <v>0.81963600170624207</v>
      </c>
      <c r="Z53" s="12">
        <v>0.7786624203821656</v>
      </c>
      <c r="AA53" s="12">
        <v>0.7968655816757082</v>
      </c>
      <c r="AB53" s="12">
        <v>0.79302587176602923</v>
      </c>
      <c r="AC53" s="5"/>
    </row>
    <row r="54" spans="1:29">
      <c r="A54" s="4">
        <v>1958</v>
      </c>
      <c r="B54" s="5"/>
      <c r="C54" s="12">
        <v>0.94742305853380582</v>
      </c>
      <c r="D54" s="12">
        <v>0.99645638068693398</v>
      </c>
      <c r="E54" s="12">
        <v>0.99803397274650085</v>
      </c>
      <c r="F54" s="12">
        <v>0.99874951126163924</v>
      </c>
      <c r="G54" s="12">
        <v>0.99911409517173355</v>
      </c>
      <c r="H54" s="12"/>
      <c r="I54" s="12">
        <v>0.99932375894668501</v>
      </c>
      <c r="J54" s="12">
        <v>0.99934842636835242</v>
      </c>
      <c r="K54" s="12">
        <v>0.9986408988805634</v>
      </c>
      <c r="L54" s="12">
        <v>0.99765485999052717</v>
      </c>
      <c r="M54" s="12">
        <v>0.99721301830117981</v>
      </c>
      <c r="N54" s="12">
        <v>0.99617354246753986</v>
      </c>
      <c r="O54" s="12">
        <v>0.99496917643072191</v>
      </c>
      <c r="P54" s="12">
        <v>0.99229159035877001</v>
      </c>
      <c r="Q54" s="12">
        <v>0.98868122905973366</v>
      </c>
      <c r="R54" s="12">
        <v>0.98300351789119977</v>
      </c>
      <c r="S54" s="12">
        <v>0.97575549281944274</v>
      </c>
      <c r="T54" s="12">
        <v>0.96639599003944332</v>
      </c>
      <c r="U54" s="12">
        <v>0.9479800509615175</v>
      </c>
      <c r="V54" s="12">
        <v>0.93393429975230435</v>
      </c>
      <c r="W54" s="12">
        <v>0.91077932445242726</v>
      </c>
      <c r="X54" s="12">
        <v>0.87550659594723246</v>
      </c>
      <c r="Y54" s="12">
        <v>0.82346241457858771</v>
      </c>
      <c r="Z54" s="12">
        <v>0.77029438001784123</v>
      </c>
      <c r="AA54" s="12">
        <v>0.7869718309859155</v>
      </c>
      <c r="AB54" s="12">
        <v>0.79382579933847852</v>
      </c>
      <c r="AC54" s="5"/>
    </row>
    <row r="55" spans="1:29">
      <c r="A55" s="4">
        <v>1959</v>
      </c>
      <c r="B55" s="5"/>
      <c r="C55" s="12">
        <v>0.94992313458435507</v>
      </c>
      <c r="D55" s="12">
        <v>0.99638403051573876</v>
      </c>
      <c r="E55" s="12">
        <v>0.99801832962390447</v>
      </c>
      <c r="F55" s="12">
        <v>0.99873623024429303</v>
      </c>
      <c r="G55" s="12">
        <v>0.99903397704537578</v>
      </c>
      <c r="H55" s="12"/>
      <c r="I55" s="12">
        <v>0.9992874452146725</v>
      </c>
      <c r="J55" s="12">
        <v>0.99926728593818892</v>
      </c>
      <c r="K55" s="12">
        <v>0.99854891571127502</v>
      </c>
      <c r="L55" s="12">
        <v>0.99771183449477119</v>
      </c>
      <c r="M55" s="12">
        <v>0.99715340894492221</v>
      </c>
      <c r="N55" s="12">
        <v>0.99621884394150106</v>
      </c>
      <c r="O55" s="12">
        <v>0.9947280791105545</v>
      </c>
      <c r="P55" s="12">
        <v>0.99229210245724841</v>
      </c>
      <c r="Q55" s="12">
        <v>0.98854587342458333</v>
      </c>
      <c r="R55" s="12">
        <v>0.9834680069752445</v>
      </c>
      <c r="S55" s="12">
        <v>0.97598137763199666</v>
      </c>
      <c r="T55" s="12">
        <v>0.96738914422527922</v>
      </c>
      <c r="U55" s="12">
        <v>0.95104103802051898</v>
      </c>
      <c r="V55" s="12">
        <v>0.93463249759047284</v>
      </c>
      <c r="W55" s="12">
        <v>0.91364845996873401</v>
      </c>
      <c r="X55" s="12">
        <v>0.87993764367056837</v>
      </c>
      <c r="Y55" s="12">
        <v>0.83102830067870403</v>
      </c>
      <c r="Z55" s="12">
        <v>0.76939843068875324</v>
      </c>
      <c r="AA55" s="12">
        <v>0.81870669745958424</v>
      </c>
      <c r="AB55" s="12">
        <v>0.80735930735930739</v>
      </c>
      <c r="AC55" s="5"/>
    </row>
    <row r="56" spans="1:29">
      <c r="A56" s="4">
        <v>1960</v>
      </c>
      <c r="B56" s="5"/>
      <c r="C56" s="12">
        <v>0.95168727761933603</v>
      </c>
      <c r="D56" s="12">
        <v>0.99644748392494398</v>
      </c>
      <c r="E56" s="12">
        <v>0.99812708563750396</v>
      </c>
      <c r="F56" s="12">
        <v>0.99870702358731234</v>
      </c>
      <c r="G56" s="12">
        <v>0.99900174615196913</v>
      </c>
      <c r="H56" s="12"/>
      <c r="I56" s="12">
        <v>0.99931497584962625</v>
      </c>
      <c r="J56" s="12">
        <v>0.99926581188895858</v>
      </c>
      <c r="K56" s="12">
        <v>0.99858250851997155</v>
      </c>
      <c r="L56" s="12">
        <v>0.99775324585518221</v>
      </c>
      <c r="M56" s="12">
        <v>0.99723805296563572</v>
      </c>
      <c r="N56" s="12">
        <v>0.99644037764789883</v>
      </c>
      <c r="O56" s="12">
        <v>0.99470727355479671</v>
      </c>
      <c r="P56" s="12">
        <v>0.9924306581525737</v>
      </c>
      <c r="Q56" s="12">
        <v>0.98838365551895579</v>
      </c>
      <c r="R56" s="12">
        <v>0.98316890396294032</v>
      </c>
      <c r="S56" s="12">
        <v>0.97672148451913332</v>
      </c>
      <c r="T56" s="12">
        <v>0.96529402310755552</v>
      </c>
      <c r="U56" s="12">
        <v>0.94884449603467735</v>
      </c>
      <c r="V56" s="12">
        <v>0.93202677523980404</v>
      </c>
      <c r="W56" s="12">
        <v>0.91099059933444637</v>
      </c>
      <c r="X56" s="12">
        <v>0.87671380286925937</v>
      </c>
      <c r="Y56" s="12">
        <v>0.83233572906699893</v>
      </c>
      <c r="Z56" s="12">
        <v>0.81226872527752969</v>
      </c>
      <c r="AA56" s="12">
        <v>0.79178746507827735</v>
      </c>
      <c r="AB56" s="12">
        <v>0.86509156997064163</v>
      </c>
      <c r="AC56" s="5"/>
    </row>
    <row r="57" spans="1:29">
      <c r="A57" s="4">
        <v>1961</v>
      </c>
      <c r="B57" s="5"/>
      <c r="C57" s="12">
        <v>0.95150320512820508</v>
      </c>
      <c r="D57" s="12">
        <v>0.99695425346166333</v>
      </c>
      <c r="E57" s="12">
        <v>0.99822810342895507</v>
      </c>
      <c r="F57" s="12">
        <v>0.99881235040643479</v>
      </c>
      <c r="G57" s="12">
        <v>0.9991475740820378</v>
      </c>
      <c r="H57" s="12"/>
      <c r="I57" s="12">
        <v>0.99937544248252852</v>
      </c>
      <c r="J57" s="12">
        <v>0.9993287610733731</v>
      </c>
      <c r="K57" s="12">
        <v>0.99865629669966516</v>
      </c>
      <c r="L57" s="12">
        <v>0.99770040301828256</v>
      </c>
      <c r="M57" s="12">
        <v>0.99731161848873406</v>
      </c>
      <c r="N57" s="12">
        <v>0.99642926019492162</v>
      </c>
      <c r="O57" s="12">
        <v>0.9948354085265616</v>
      </c>
      <c r="P57" s="12">
        <v>0.99256667170544643</v>
      </c>
      <c r="Q57" s="12">
        <v>0.9889697226829447</v>
      </c>
      <c r="R57" s="12">
        <v>0.98400089991350959</v>
      </c>
      <c r="S57" s="12">
        <v>0.97768489250592305</v>
      </c>
      <c r="T57" s="12">
        <v>0.96697863399357886</v>
      </c>
      <c r="U57" s="12">
        <v>0.94968054898248933</v>
      </c>
      <c r="V57" s="12">
        <v>0.93531279341547602</v>
      </c>
      <c r="W57" s="12">
        <v>0.91641936133129498</v>
      </c>
      <c r="X57" s="12">
        <v>0.88601574584997578</v>
      </c>
      <c r="Y57" s="12">
        <v>0.83880144130476009</v>
      </c>
      <c r="Z57" s="12">
        <v>0.81643447813454517</v>
      </c>
      <c r="AA57" s="12">
        <v>0.77449016283967742</v>
      </c>
      <c r="AB57" s="12">
        <v>0.87130339539978097</v>
      </c>
      <c r="AC57" s="5"/>
    </row>
    <row r="58" spans="1:29">
      <c r="A58" s="4">
        <v>1962</v>
      </c>
      <c r="B58" s="5"/>
      <c r="C58" s="12">
        <v>0.95201294498381872</v>
      </c>
      <c r="D58" s="12">
        <v>0.99691452370031486</v>
      </c>
      <c r="E58" s="12">
        <v>0.99815445167611805</v>
      </c>
      <c r="F58" s="12">
        <v>0.99889075852036113</v>
      </c>
      <c r="G58" s="12">
        <v>0.99917125636578707</v>
      </c>
      <c r="H58" s="12"/>
      <c r="I58" s="12">
        <v>0.99935638546074756</v>
      </c>
      <c r="J58" s="12">
        <v>0.99932198787711124</v>
      </c>
      <c r="K58" s="12">
        <v>0.99861845837787777</v>
      </c>
      <c r="L58" s="12">
        <v>0.99764329067597823</v>
      </c>
      <c r="M58" s="12">
        <v>0.99730162880284101</v>
      </c>
      <c r="N58" s="12">
        <v>0.99642093205662541</v>
      </c>
      <c r="O58" s="12">
        <v>0.99469118829489755</v>
      </c>
      <c r="P58" s="12">
        <v>0.99257271010691428</v>
      </c>
      <c r="Q58" s="12">
        <v>0.98866936254666482</v>
      </c>
      <c r="R58" s="12">
        <v>0.98332562432194037</v>
      </c>
      <c r="S58" s="12">
        <v>0.97754791447758838</v>
      </c>
      <c r="T58" s="12">
        <v>0.96560983318740468</v>
      </c>
      <c r="U58" s="12">
        <v>0.94904007208055674</v>
      </c>
      <c r="V58" s="12">
        <v>0.93262715119405382</v>
      </c>
      <c r="W58" s="12">
        <v>0.91366897486592769</v>
      </c>
      <c r="X58" s="12">
        <v>0.87862249844193618</v>
      </c>
      <c r="Y58" s="12">
        <v>0.83735588496135815</v>
      </c>
      <c r="Z58" s="12">
        <v>0.82074709601938767</v>
      </c>
      <c r="AA58" s="12">
        <v>0.77521673674920832</v>
      </c>
      <c r="AB58" s="12">
        <v>0.86789320791257429</v>
      </c>
      <c r="AC58" s="5"/>
    </row>
    <row r="59" spans="1:29">
      <c r="A59" s="4">
        <v>1963</v>
      </c>
      <c r="B59" s="5"/>
      <c r="C59" s="12">
        <v>0.95112459016393447</v>
      </c>
      <c r="D59" s="12">
        <v>0.99675555648872338</v>
      </c>
      <c r="E59" s="12">
        <v>0.99810315015187168</v>
      </c>
      <c r="F59" s="12">
        <v>0.99868433983597837</v>
      </c>
      <c r="G59" s="12">
        <v>0.99905476842584851</v>
      </c>
      <c r="H59" s="12"/>
      <c r="I59" s="12">
        <v>0.99935283696081223</v>
      </c>
      <c r="J59" s="12">
        <v>0.99934587509845818</v>
      </c>
      <c r="K59" s="12">
        <v>0.99854582395657276</v>
      </c>
      <c r="L59" s="12">
        <v>0.9975828363175947</v>
      </c>
      <c r="M59" s="12">
        <v>0.99713266931713151</v>
      </c>
      <c r="N59" s="12">
        <v>0.9963512948476213</v>
      </c>
      <c r="O59" s="12">
        <v>0.9946326152136441</v>
      </c>
      <c r="P59" s="12">
        <v>0.99223621481935886</v>
      </c>
      <c r="Q59" s="12">
        <v>0.98862748459231142</v>
      </c>
      <c r="R59" s="12">
        <v>0.98271823286348026</v>
      </c>
      <c r="S59" s="12">
        <v>0.9764859601202962</v>
      </c>
      <c r="T59" s="12">
        <v>0.96480364458647327</v>
      </c>
      <c r="U59" s="12">
        <v>0.94593624792456599</v>
      </c>
      <c r="V59" s="12">
        <v>0.92906153459900809</v>
      </c>
      <c r="W59" s="12">
        <v>0.91047564807737458</v>
      </c>
      <c r="X59" s="12">
        <v>0.87395052466100953</v>
      </c>
      <c r="Y59" s="12">
        <v>0.83167301879353395</v>
      </c>
      <c r="Z59" s="12">
        <v>0.80066043814432986</v>
      </c>
      <c r="AA59" s="12">
        <v>0.77222365369750068</v>
      </c>
      <c r="AB59" s="12">
        <v>0.86246612466124661</v>
      </c>
      <c r="AC59" s="5"/>
    </row>
    <row r="60" spans="1:29">
      <c r="A60" s="4">
        <v>1964</v>
      </c>
      <c r="B60" s="5"/>
      <c r="C60" s="12">
        <v>0.95004290429042904</v>
      </c>
      <c r="D60" s="12">
        <v>0.99679422575943788</v>
      </c>
      <c r="E60" s="12">
        <v>0.99816950290863904</v>
      </c>
      <c r="F60" s="12">
        <v>0.99882989240219489</v>
      </c>
      <c r="G60" s="12">
        <v>0.99899659266270402</v>
      </c>
      <c r="H60" s="12"/>
      <c r="I60" s="12">
        <v>0.99933867044617997</v>
      </c>
      <c r="J60" s="12">
        <v>0.99931461471636185</v>
      </c>
      <c r="K60" s="12">
        <v>0.99848175186867993</v>
      </c>
      <c r="L60" s="12">
        <v>0.99764607393938298</v>
      </c>
      <c r="M60" s="12">
        <v>0.99696530307968556</v>
      </c>
      <c r="N60" s="12">
        <v>0.99613574347662892</v>
      </c>
      <c r="O60" s="12">
        <v>0.99433601887330469</v>
      </c>
      <c r="P60" s="12">
        <v>0.99186137038788935</v>
      </c>
      <c r="Q60" s="12">
        <v>0.98864144809881349</v>
      </c>
      <c r="R60" s="12">
        <v>0.98290733762387361</v>
      </c>
      <c r="S60" s="12">
        <v>0.97678486077637505</v>
      </c>
      <c r="T60" s="12">
        <v>0.96562590444812146</v>
      </c>
      <c r="U60" s="12">
        <v>0.94935942460920397</v>
      </c>
      <c r="V60" s="12">
        <v>0.93317410703314041</v>
      </c>
      <c r="W60" s="12">
        <v>0.9169698176900416</v>
      </c>
      <c r="X60" s="12">
        <v>0.88688825995443121</v>
      </c>
      <c r="Y60" s="12">
        <v>0.84636289239226103</v>
      </c>
      <c r="Z60" s="12">
        <v>0.81496036768134283</v>
      </c>
      <c r="AA60" s="12">
        <v>0.79012042270828209</v>
      </c>
      <c r="AB60" s="12">
        <v>0.88633288227334239</v>
      </c>
      <c r="AC60" s="5"/>
    </row>
    <row r="61" spans="1:29">
      <c r="A61" s="4">
        <v>1965</v>
      </c>
      <c r="B61" s="5"/>
      <c r="C61" s="12">
        <v>0.95128911564625851</v>
      </c>
      <c r="D61" s="12">
        <v>0.99702801336564895</v>
      </c>
      <c r="E61" s="12">
        <v>0.99833543237861455</v>
      </c>
      <c r="F61" s="12">
        <v>0.99878186813913938</v>
      </c>
      <c r="G61" s="12">
        <v>0.99897319775079285</v>
      </c>
      <c r="H61" s="12"/>
      <c r="I61" s="12">
        <v>0.99933650050505662</v>
      </c>
      <c r="J61" s="12">
        <v>0.99937581476267601</v>
      </c>
      <c r="K61" s="12">
        <v>0.99837176736416944</v>
      </c>
      <c r="L61" s="12">
        <v>0.99755630698603093</v>
      </c>
      <c r="M61" s="12">
        <v>0.99679045489831741</v>
      </c>
      <c r="N61" s="12">
        <v>0.99615866419163768</v>
      </c>
      <c r="O61" s="12">
        <v>0.99437416668509959</v>
      </c>
      <c r="P61" s="12">
        <v>0.99181231982802176</v>
      </c>
      <c r="Q61" s="12">
        <v>0.98853354611780142</v>
      </c>
      <c r="R61" s="12">
        <v>0.9827777706828239</v>
      </c>
      <c r="S61" s="12">
        <v>0.97695238038161281</v>
      </c>
      <c r="T61" s="12">
        <v>0.96544823202836905</v>
      </c>
      <c r="U61" s="12">
        <v>0.94929760007422714</v>
      </c>
      <c r="V61" s="12">
        <v>0.93262439778930795</v>
      </c>
      <c r="W61" s="12">
        <v>0.91608668379912006</v>
      </c>
      <c r="X61" s="12">
        <v>0.88762746680360938</v>
      </c>
      <c r="Y61" s="12">
        <v>0.84454264378483124</v>
      </c>
      <c r="Z61" s="12">
        <v>0.81026112058784938</v>
      </c>
      <c r="AA61" s="12">
        <v>0.78277153558052437</v>
      </c>
      <c r="AB61" s="12">
        <v>0.88261142498430634</v>
      </c>
      <c r="AC61" s="5"/>
    </row>
    <row r="62" spans="1:29">
      <c r="A62" s="4">
        <v>1966</v>
      </c>
      <c r="B62" s="5"/>
      <c r="C62" s="12">
        <v>0.95381403508771934</v>
      </c>
      <c r="D62" s="12">
        <v>0.99699459010198044</v>
      </c>
      <c r="E62" s="12">
        <v>0.99832107165611705</v>
      </c>
      <c r="F62" s="12">
        <v>0.99869915093966322</v>
      </c>
      <c r="G62" s="12">
        <v>0.99906120991458447</v>
      </c>
      <c r="H62" s="12"/>
      <c r="I62" s="12">
        <v>0.9993404691688127</v>
      </c>
      <c r="J62" s="12">
        <v>0.99934457349249473</v>
      </c>
      <c r="K62" s="12">
        <v>0.99824534564781664</v>
      </c>
      <c r="L62" s="12">
        <v>0.99731194233923393</v>
      </c>
      <c r="M62" s="12">
        <v>0.99670563683077684</v>
      </c>
      <c r="N62" s="12">
        <v>0.99586162214907348</v>
      </c>
      <c r="O62" s="12">
        <v>0.99431432103305128</v>
      </c>
      <c r="P62" s="12">
        <v>0.99147042446902245</v>
      </c>
      <c r="Q62" s="12">
        <v>0.98816972824247751</v>
      </c>
      <c r="R62" s="12">
        <v>0.98235720720889108</v>
      </c>
      <c r="S62" s="12">
        <v>0.97613111517509454</v>
      </c>
      <c r="T62" s="12">
        <v>0.96567715850949354</v>
      </c>
      <c r="U62" s="12">
        <v>0.94888350536067578</v>
      </c>
      <c r="V62" s="12">
        <v>0.9313275338555258</v>
      </c>
      <c r="W62" s="12">
        <v>0.91516479912255255</v>
      </c>
      <c r="X62" s="12">
        <v>0.8878371551264419</v>
      </c>
      <c r="Y62" s="12">
        <v>0.83770094492906222</v>
      </c>
      <c r="Z62" s="12">
        <v>0.79739921976592976</v>
      </c>
      <c r="AA62" s="12">
        <v>0.78834044281941906</v>
      </c>
      <c r="AB62" s="12">
        <v>0.88340530536705741</v>
      </c>
      <c r="AC62" s="5"/>
    </row>
    <row r="63" spans="1:29">
      <c r="A63" s="4">
        <v>1967</v>
      </c>
      <c r="B63" s="5"/>
      <c r="C63" s="12">
        <v>0.95601111111111114</v>
      </c>
      <c r="D63" s="12">
        <v>0.99742095551019305</v>
      </c>
      <c r="E63" s="12">
        <v>0.99838487338825843</v>
      </c>
      <c r="F63" s="12">
        <v>0.99882653475713779</v>
      </c>
      <c r="G63" s="12">
        <v>0.99903608212193462</v>
      </c>
      <c r="H63" s="12"/>
      <c r="I63" s="12">
        <v>0.99935779578104778</v>
      </c>
      <c r="J63" s="12">
        <v>0.99937988731743133</v>
      </c>
      <c r="K63" s="12">
        <v>0.99819161968058334</v>
      </c>
      <c r="L63" s="12">
        <v>0.99710814631038336</v>
      </c>
      <c r="M63" s="12">
        <v>0.99651396499976685</v>
      </c>
      <c r="N63" s="12">
        <v>0.99571204171292071</v>
      </c>
      <c r="O63" s="12">
        <v>0.99424660166876699</v>
      </c>
      <c r="P63" s="12">
        <v>0.9915087439620518</v>
      </c>
      <c r="Q63" s="12">
        <v>0.98870431143447768</v>
      </c>
      <c r="R63" s="12">
        <v>0.98224966336858954</v>
      </c>
      <c r="S63" s="12">
        <v>0.97666719605723562</v>
      </c>
      <c r="T63" s="12">
        <v>0.96753653201046474</v>
      </c>
      <c r="U63" s="12">
        <v>0.95036874913969094</v>
      </c>
      <c r="V63" s="12">
        <v>0.93355839976110888</v>
      </c>
      <c r="W63" s="12">
        <v>0.91836879859025289</v>
      </c>
      <c r="X63" s="12">
        <v>0.89340548014593646</v>
      </c>
      <c r="Y63" s="12">
        <v>0.8508950981603719</v>
      </c>
      <c r="Z63" s="12">
        <v>0.8056068447195277</v>
      </c>
      <c r="AA63" s="12">
        <v>0.79805534779356768</v>
      </c>
      <c r="AB63" s="12">
        <v>0.88936430317848414</v>
      </c>
      <c r="AC63" s="5"/>
    </row>
    <row r="64" spans="1:29">
      <c r="A64" s="4">
        <v>1968</v>
      </c>
      <c r="B64" s="5"/>
      <c r="C64" s="12">
        <v>0.95723106060606056</v>
      </c>
      <c r="D64" s="12">
        <v>0.99749845702665552</v>
      </c>
      <c r="E64" s="12">
        <v>0.99840989732362773</v>
      </c>
      <c r="F64" s="12">
        <v>0.99880004622772733</v>
      </c>
      <c r="G64" s="12">
        <v>0.99905905264305395</v>
      </c>
      <c r="H64" s="12"/>
      <c r="I64" s="12">
        <v>0.99933400326941613</v>
      </c>
      <c r="J64" s="12">
        <v>0.99928473344161173</v>
      </c>
      <c r="K64" s="12">
        <v>0.997937852663345</v>
      </c>
      <c r="L64" s="12">
        <v>0.99675183941548529</v>
      </c>
      <c r="M64" s="12">
        <v>0.9962471875786576</v>
      </c>
      <c r="N64" s="12">
        <v>0.99524272529535018</v>
      </c>
      <c r="O64" s="12">
        <v>0.99382683747874656</v>
      </c>
      <c r="P64" s="12">
        <v>0.99100138014023065</v>
      </c>
      <c r="Q64" s="12">
        <v>0.98770674861572638</v>
      </c>
      <c r="R64" s="12">
        <v>0.98172792111423102</v>
      </c>
      <c r="S64" s="12">
        <v>0.97495769511039421</v>
      </c>
      <c r="T64" s="12">
        <v>0.96439818083986573</v>
      </c>
      <c r="U64" s="12">
        <v>0.94705785089804273</v>
      </c>
      <c r="V64" s="12">
        <v>0.92910608747349932</v>
      </c>
      <c r="W64" s="12">
        <v>0.91468024351782939</v>
      </c>
      <c r="X64" s="12">
        <v>0.8898136942544066</v>
      </c>
      <c r="Y64" s="12">
        <v>0.84471761894976893</v>
      </c>
      <c r="Z64" s="12">
        <v>0.78321376768983497</v>
      </c>
      <c r="AA64" s="12">
        <v>0.7715213860314023</v>
      </c>
      <c r="AB64" s="12">
        <v>0.87550901687027338</v>
      </c>
      <c r="AC64" s="5"/>
    </row>
    <row r="65" spans="1:29">
      <c r="A65" s="4">
        <v>1969</v>
      </c>
      <c r="B65" s="5"/>
      <c r="C65" s="12">
        <v>0.95689147286821707</v>
      </c>
      <c r="D65" s="12">
        <v>0.99762524471894976</v>
      </c>
      <c r="E65" s="12">
        <v>0.9984413578014516</v>
      </c>
      <c r="F65" s="12">
        <v>0.99899992700136053</v>
      </c>
      <c r="G65" s="12">
        <v>0.99905009788757992</v>
      </c>
      <c r="H65" s="12"/>
      <c r="I65" s="12">
        <v>0.99935357491938859</v>
      </c>
      <c r="J65" s="12">
        <v>0.99930204730667316</v>
      </c>
      <c r="K65" s="12">
        <v>0.99777149827494116</v>
      </c>
      <c r="L65" s="12">
        <v>0.99637785836140635</v>
      </c>
      <c r="M65" s="12">
        <v>0.99619148807130486</v>
      </c>
      <c r="N65" s="12">
        <v>0.99517361644224267</v>
      </c>
      <c r="O65" s="12">
        <v>0.99374185586251962</v>
      </c>
      <c r="P65" s="12">
        <v>0.99100307438668589</v>
      </c>
      <c r="Q65" s="12">
        <v>0.98782326985950564</v>
      </c>
      <c r="R65" s="12">
        <v>0.98201810029754288</v>
      </c>
      <c r="S65" s="12">
        <v>0.97560458823855978</v>
      </c>
      <c r="T65" s="12">
        <v>0.96649368205314834</v>
      </c>
      <c r="U65" s="12">
        <v>0.9482705121505095</v>
      </c>
      <c r="V65" s="12">
        <v>0.93174124283728088</v>
      </c>
      <c r="W65" s="12">
        <v>0.91656028610686135</v>
      </c>
      <c r="X65" s="12">
        <v>0.89361422354781173</v>
      </c>
      <c r="Y65" s="12">
        <v>0.85051682402744155</v>
      </c>
      <c r="Z65" s="12">
        <v>0.8095348477824138</v>
      </c>
      <c r="AA65" s="12">
        <v>0.77842885918329974</v>
      </c>
      <c r="AB65" s="12">
        <v>0.88056338028169012</v>
      </c>
      <c r="AC65" s="5"/>
    </row>
    <row r="66" spans="1:29">
      <c r="A66" s="4">
        <v>1970</v>
      </c>
      <c r="B66" s="5"/>
      <c r="C66" s="12">
        <v>0.96286874190403693</v>
      </c>
      <c r="D66" s="12">
        <v>0.99792549855555379</v>
      </c>
      <c r="E66" s="12">
        <v>0.99877385697372989</v>
      </c>
      <c r="F66" s="12">
        <v>0.99897600487806093</v>
      </c>
      <c r="G66" s="12">
        <v>0.99907542188019094</v>
      </c>
      <c r="H66" s="12"/>
      <c r="I66" s="12">
        <v>0.99941827174932685</v>
      </c>
      <c r="J66" s="12">
        <v>0.99934220166039522</v>
      </c>
      <c r="K66" s="12">
        <v>0.99782481476203533</v>
      </c>
      <c r="L66" s="12">
        <v>0.99620016877731976</v>
      </c>
      <c r="M66" s="12">
        <v>0.99610283473431482</v>
      </c>
      <c r="N66" s="12">
        <v>0.99515130189096634</v>
      </c>
      <c r="O66" s="12">
        <v>0.99393331856150913</v>
      </c>
      <c r="P66" s="12">
        <v>0.99129823052681421</v>
      </c>
      <c r="Q66" s="12">
        <v>0.98778046438071021</v>
      </c>
      <c r="R66" s="12">
        <v>0.98252799304903515</v>
      </c>
      <c r="S66" s="12">
        <v>0.97594674508798362</v>
      </c>
      <c r="T66" s="12">
        <v>0.96723748611602733</v>
      </c>
      <c r="U66" s="12">
        <v>0.94841650506207686</v>
      </c>
      <c r="V66" s="12">
        <v>0.93409463086597999</v>
      </c>
      <c r="W66" s="12">
        <v>0.91675373878364907</v>
      </c>
      <c r="X66" s="12">
        <v>0.90060320789067361</v>
      </c>
      <c r="Y66" s="12">
        <v>0.85793966739057981</v>
      </c>
      <c r="Z66" s="12">
        <v>0.81083905288906832</v>
      </c>
      <c r="AA66" s="12">
        <v>0.77154608338007102</v>
      </c>
      <c r="AB66" s="12">
        <v>0.8793715154586923</v>
      </c>
      <c r="AC66" s="5"/>
    </row>
    <row r="67" spans="1:29">
      <c r="A67" s="4">
        <v>1971</v>
      </c>
      <c r="B67" s="5"/>
      <c r="C67" s="12">
        <v>0.96465505226480841</v>
      </c>
      <c r="D67" s="12">
        <v>0.99799040176789777</v>
      </c>
      <c r="E67" s="12">
        <v>0.99865912472909213</v>
      </c>
      <c r="F67" s="12">
        <v>0.9990157769750625</v>
      </c>
      <c r="G67" s="12">
        <v>0.99917695635545301</v>
      </c>
      <c r="H67" s="12"/>
      <c r="I67" s="12">
        <v>0.99937004910378635</v>
      </c>
      <c r="J67" s="12">
        <v>0.99937208500889751</v>
      </c>
      <c r="K67" s="12">
        <v>0.99791762649817872</v>
      </c>
      <c r="L67" s="12">
        <v>0.99603832587219465</v>
      </c>
      <c r="M67" s="12">
        <v>0.99580699384668137</v>
      </c>
      <c r="N67" s="12">
        <v>0.99535547932988588</v>
      </c>
      <c r="O67" s="12">
        <v>0.99391218637826118</v>
      </c>
      <c r="P67" s="12">
        <v>0.99187064630062038</v>
      </c>
      <c r="Q67" s="12">
        <v>0.98843911821103347</v>
      </c>
      <c r="R67" s="12">
        <v>0.98344585750643776</v>
      </c>
      <c r="S67" s="12">
        <v>0.97676297767796738</v>
      </c>
      <c r="T67" s="12">
        <v>0.96746681717582783</v>
      </c>
      <c r="U67" s="12">
        <v>0.95250365802096448</v>
      </c>
      <c r="V67" s="12">
        <v>0.93375533568878211</v>
      </c>
      <c r="W67" s="12">
        <v>0.91795272363679503</v>
      </c>
      <c r="X67" s="12">
        <v>0.89965158389161914</v>
      </c>
      <c r="Y67" s="12">
        <v>0.85674773080614375</v>
      </c>
      <c r="Z67" s="12">
        <v>0.81425658303041049</v>
      </c>
      <c r="AA67" s="12">
        <v>0.78396687993978165</v>
      </c>
      <c r="AB67" s="12">
        <v>0.88304924242424243</v>
      </c>
      <c r="AC67" s="5"/>
    </row>
    <row r="68" spans="1:29">
      <c r="A68" s="4">
        <v>1972</v>
      </c>
      <c r="B68" s="5"/>
      <c r="C68" s="12">
        <v>0.96718021201413429</v>
      </c>
      <c r="D68" s="12">
        <v>0.99795942508513669</v>
      </c>
      <c r="E68" s="12">
        <v>0.99870580986943236</v>
      </c>
      <c r="F68" s="12">
        <v>0.99911666387913634</v>
      </c>
      <c r="G68" s="12">
        <v>0.99930154818350314</v>
      </c>
      <c r="H68" s="12"/>
      <c r="I68" s="12">
        <v>0.99947503854606679</v>
      </c>
      <c r="J68" s="12">
        <v>0.99940812240416799</v>
      </c>
      <c r="K68" s="12">
        <v>0.99801753782272939</v>
      </c>
      <c r="L68" s="12">
        <v>0.99622150884987393</v>
      </c>
      <c r="M68" s="12">
        <v>0.9959600899301031</v>
      </c>
      <c r="N68" s="12">
        <v>0.99516631040451087</v>
      </c>
      <c r="O68" s="12">
        <v>0.99380633422654885</v>
      </c>
      <c r="P68" s="12">
        <v>0.9916081876387518</v>
      </c>
      <c r="Q68" s="12">
        <v>0.98765327700441596</v>
      </c>
      <c r="R68" s="12">
        <v>0.98313385370929862</v>
      </c>
      <c r="S68" s="12">
        <v>0.97612481330941736</v>
      </c>
      <c r="T68" s="12">
        <v>0.96711688992498046</v>
      </c>
      <c r="U68" s="12">
        <v>0.95182971620872969</v>
      </c>
      <c r="V68" s="12">
        <v>0.93249111706762444</v>
      </c>
      <c r="W68" s="12">
        <v>0.91426246854655258</v>
      </c>
      <c r="X68" s="12">
        <v>0.89778045127893069</v>
      </c>
      <c r="Y68" s="12">
        <v>0.85278749921098584</v>
      </c>
      <c r="Z68" s="12">
        <v>0.8150857640942627</v>
      </c>
      <c r="AA68" s="12">
        <v>0.78880913907782491</v>
      </c>
      <c r="AB68" s="12">
        <v>0.88630259623992835</v>
      </c>
      <c r="AC68" s="5"/>
    </row>
    <row r="69" spans="1:29">
      <c r="A69" s="4">
        <v>1973</v>
      </c>
      <c r="B69" s="5"/>
      <c r="C69" s="12">
        <v>0.9676528301886792</v>
      </c>
      <c r="D69" s="12">
        <v>0.99789914510774114</v>
      </c>
      <c r="E69" s="12">
        <v>0.99873401252420879</v>
      </c>
      <c r="F69" s="12">
        <v>0.99898036684382219</v>
      </c>
      <c r="G69" s="12">
        <v>0.99918566211016679</v>
      </c>
      <c r="H69" s="12"/>
      <c r="I69" s="12">
        <v>0.99940116212290042</v>
      </c>
      <c r="J69" s="12">
        <v>0.99934697733706102</v>
      </c>
      <c r="K69" s="12">
        <v>0.99819205855029214</v>
      </c>
      <c r="L69" s="12">
        <v>0.99658731426452152</v>
      </c>
      <c r="M69" s="12">
        <v>0.99592659033737918</v>
      </c>
      <c r="N69" s="12">
        <v>0.99549563500160321</v>
      </c>
      <c r="O69" s="12">
        <v>0.99416625861495889</v>
      </c>
      <c r="P69" s="12">
        <v>0.99211061672112977</v>
      </c>
      <c r="Q69" s="12">
        <v>0.98828071044198873</v>
      </c>
      <c r="R69" s="12">
        <v>0.98334478138858072</v>
      </c>
      <c r="S69" s="12">
        <v>0.97659003932849142</v>
      </c>
      <c r="T69" s="12">
        <v>0.9669218186016777</v>
      </c>
      <c r="U69" s="12">
        <v>0.95291900599704316</v>
      </c>
      <c r="V69" s="12">
        <v>0.93191495562314075</v>
      </c>
      <c r="W69" s="12">
        <v>0.91523049005078372</v>
      </c>
      <c r="X69" s="12">
        <v>0.89368198030459711</v>
      </c>
      <c r="Y69" s="12">
        <v>0.85312088338512959</v>
      </c>
      <c r="Z69" s="12">
        <v>0.80413784879561179</v>
      </c>
      <c r="AA69" s="12">
        <v>0.75593271252628413</v>
      </c>
      <c r="AB69" s="12">
        <v>0.88084922010398614</v>
      </c>
      <c r="AC69" s="5"/>
    </row>
    <row r="70" spans="1:29">
      <c r="A70" s="4">
        <v>1974</v>
      </c>
      <c r="B70" s="5"/>
      <c r="C70" s="12">
        <v>0.9687413127413127</v>
      </c>
      <c r="D70" s="12">
        <v>0.99825252283416033</v>
      </c>
      <c r="E70" s="12">
        <v>0.99889922698214817</v>
      </c>
      <c r="F70" s="12">
        <v>0.99912282150139931</v>
      </c>
      <c r="G70" s="12">
        <v>0.99919161981501514</v>
      </c>
      <c r="H70" s="12"/>
      <c r="I70" s="12">
        <v>0.99945834044700121</v>
      </c>
      <c r="J70" s="12">
        <v>0.99944410127515704</v>
      </c>
      <c r="K70" s="12">
        <v>0.99827692506676058</v>
      </c>
      <c r="L70" s="12">
        <v>0.99685613828114661</v>
      </c>
      <c r="M70" s="12">
        <v>0.9962950101439263</v>
      </c>
      <c r="N70" s="12">
        <v>0.99566248004713442</v>
      </c>
      <c r="O70" s="12">
        <v>0.99462349970314823</v>
      </c>
      <c r="P70" s="12">
        <v>0.9924485694502414</v>
      </c>
      <c r="Q70" s="12">
        <v>0.98915577864243776</v>
      </c>
      <c r="R70" s="12">
        <v>0.98409021124958806</v>
      </c>
      <c r="S70" s="12">
        <v>0.97753024251964038</v>
      </c>
      <c r="T70" s="12">
        <v>0.96825550555432027</v>
      </c>
      <c r="U70" s="12">
        <v>0.9545624096965194</v>
      </c>
      <c r="V70" s="12">
        <v>0.9335051569337055</v>
      </c>
      <c r="W70" s="12">
        <v>0.91911228815734103</v>
      </c>
      <c r="X70" s="12">
        <v>0.89903453810470157</v>
      </c>
      <c r="Y70" s="12">
        <v>0.85634093621963414</v>
      </c>
      <c r="Z70" s="12">
        <v>0.81404429953842805</v>
      </c>
      <c r="AA70" s="12">
        <v>0.76833258961773021</v>
      </c>
      <c r="AB70" s="12">
        <v>0.89337919174548586</v>
      </c>
      <c r="AC70" s="5"/>
    </row>
    <row r="71" spans="1:29">
      <c r="A71" s="4">
        <v>1975</v>
      </c>
      <c r="B71" s="5"/>
      <c r="C71" s="12">
        <v>0.97021509433962261</v>
      </c>
      <c r="D71" s="12">
        <v>0.99844935337692753</v>
      </c>
      <c r="E71" s="12">
        <v>0.99895022595871641</v>
      </c>
      <c r="F71" s="12">
        <v>0.99913548020129583</v>
      </c>
      <c r="G71" s="12">
        <v>0.99927270556616954</v>
      </c>
      <c r="H71" s="12"/>
      <c r="I71" s="12">
        <v>0.99948179703449114</v>
      </c>
      <c r="J71" s="12">
        <v>0.99944935166771709</v>
      </c>
      <c r="K71" s="12">
        <v>0.99841993335091261</v>
      </c>
      <c r="L71" s="12">
        <v>0.99701603754791635</v>
      </c>
      <c r="M71" s="12">
        <v>0.99632127007803506</v>
      </c>
      <c r="N71" s="12">
        <v>0.99587607180616988</v>
      </c>
      <c r="O71" s="12">
        <v>0.99489645212354183</v>
      </c>
      <c r="P71" s="12">
        <v>0.99284337511622656</v>
      </c>
      <c r="Q71" s="12">
        <v>0.9898220605789837</v>
      </c>
      <c r="R71" s="12">
        <v>0.98477798075179068</v>
      </c>
      <c r="S71" s="12">
        <v>0.97861620064720622</v>
      </c>
      <c r="T71" s="12">
        <v>0.96940065310679591</v>
      </c>
      <c r="U71" s="12">
        <v>0.95672393045634896</v>
      </c>
      <c r="V71" s="12">
        <v>0.93742706009523424</v>
      </c>
      <c r="W71" s="12">
        <v>0.92085406186598484</v>
      </c>
      <c r="X71" s="12">
        <v>0.89617230866481856</v>
      </c>
      <c r="Y71" s="12">
        <v>0.86219014209537104</v>
      </c>
      <c r="Z71" s="12">
        <v>0.81754860647720728</v>
      </c>
      <c r="AA71" s="12">
        <v>0.76809343775317307</v>
      </c>
      <c r="AB71" s="12">
        <v>0.87073065283182016</v>
      </c>
      <c r="AC71" s="5"/>
    </row>
    <row r="72" spans="1:29">
      <c r="A72" s="4">
        <v>1976</v>
      </c>
      <c r="B72" s="5"/>
      <c r="C72" s="12">
        <v>0.97078195488721808</v>
      </c>
      <c r="D72" s="12">
        <v>0.99842973552855385</v>
      </c>
      <c r="E72" s="12">
        <v>0.99904463997865556</v>
      </c>
      <c r="F72" s="12">
        <v>0.99911759474392181</v>
      </c>
      <c r="G72" s="12">
        <v>0.99929824463886696</v>
      </c>
      <c r="H72" s="12"/>
      <c r="I72" s="12">
        <v>0.99948718517685209</v>
      </c>
      <c r="J72" s="12">
        <v>0.99952271879272248</v>
      </c>
      <c r="K72" s="12">
        <v>0.99854852203856359</v>
      </c>
      <c r="L72" s="12">
        <v>0.99736969368529849</v>
      </c>
      <c r="M72" s="12">
        <v>0.9967468800092828</v>
      </c>
      <c r="N72" s="12">
        <v>0.99622168300348923</v>
      </c>
      <c r="O72" s="12">
        <v>0.99529739940203976</v>
      </c>
      <c r="P72" s="12">
        <v>0.99315668179576722</v>
      </c>
      <c r="Q72" s="12">
        <v>0.99004292746541334</v>
      </c>
      <c r="R72" s="12">
        <v>0.98482191215928749</v>
      </c>
      <c r="S72" s="12">
        <v>0.9788719047937362</v>
      </c>
      <c r="T72" s="12">
        <v>0.96918595490686332</v>
      </c>
      <c r="U72" s="12">
        <v>0.95653520905762723</v>
      </c>
      <c r="V72" s="12">
        <v>0.94005981717205012</v>
      </c>
      <c r="W72" s="12">
        <v>0.91918531445948315</v>
      </c>
      <c r="X72" s="12">
        <v>0.89741117887953115</v>
      </c>
      <c r="Y72" s="12">
        <v>0.85865692262943571</v>
      </c>
      <c r="Z72" s="12">
        <v>0.81283398842909504</v>
      </c>
      <c r="AA72" s="12">
        <v>0.76702004565781656</v>
      </c>
      <c r="AB72" s="12">
        <v>0.86637362637362636</v>
      </c>
      <c r="AC72" s="5"/>
    </row>
    <row r="73" spans="1:29">
      <c r="A73" s="4">
        <v>1977</v>
      </c>
      <c r="B73" s="5"/>
      <c r="C73" s="12">
        <v>0.97307746478873236</v>
      </c>
      <c r="D73" s="12">
        <v>0.99831939790603241</v>
      </c>
      <c r="E73" s="12">
        <v>0.99895266826028106</v>
      </c>
      <c r="F73" s="12">
        <v>0.99922406984067336</v>
      </c>
      <c r="G73" s="12">
        <v>0.99940152472016064</v>
      </c>
      <c r="H73" s="12"/>
      <c r="I73" s="12">
        <v>0.99951582606811606</v>
      </c>
      <c r="J73" s="12">
        <v>0.99948648945979168</v>
      </c>
      <c r="K73" s="12">
        <v>0.99859711606467083</v>
      </c>
      <c r="L73" s="12">
        <v>0.99757341600442206</v>
      </c>
      <c r="M73" s="12">
        <v>0.99686160791983458</v>
      </c>
      <c r="N73" s="12">
        <v>0.99641534198140291</v>
      </c>
      <c r="O73" s="12">
        <v>0.9954677499065826</v>
      </c>
      <c r="P73" s="12">
        <v>0.99333301131965124</v>
      </c>
      <c r="Q73" s="12">
        <v>0.99033035090287813</v>
      </c>
      <c r="R73" s="12">
        <v>0.9854211060897089</v>
      </c>
      <c r="S73" s="12">
        <v>0.97905486523400875</v>
      </c>
      <c r="T73" s="12">
        <v>0.96965590735795826</v>
      </c>
      <c r="U73" s="12">
        <v>0.95781771437071794</v>
      </c>
      <c r="V73" s="12">
        <v>0.94145897669069534</v>
      </c>
      <c r="W73" s="12">
        <v>0.92024304390784895</v>
      </c>
      <c r="X73" s="12">
        <v>0.89803450745554791</v>
      </c>
      <c r="Y73" s="12">
        <v>0.85590795015923804</v>
      </c>
      <c r="Z73" s="12">
        <v>0.80801762114537445</v>
      </c>
      <c r="AA73" s="12">
        <v>0.78083155088048284</v>
      </c>
      <c r="AB73" s="12">
        <v>0.86855226180763301</v>
      </c>
      <c r="AC73" s="5"/>
    </row>
    <row r="74" spans="1:29">
      <c r="A74" s="4">
        <v>1978</v>
      </c>
      <c r="B74" s="5"/>
      <c r="C74" s="12">
        <v>0.97338541666666667</v>
      </c>
      <c r="D74" s="12">
        <v>0.99843789616059997</v>
      </c>
      <c r="E74" s="12">
        <v>0.99899847609421399</v>
      </c>
      <c r="F74" s="12">
        <v>0.99920356631382889</v>
      </c>
      <c r="G74" s="12">
        <v>0.99928218423134796</v>
      </c>
      <c r="H74" s="12"/>
      <c r="I74" s="12">
        <v>0.99951909955214324</v>
      </c>
      <c r="J74" s="12">
        <v>0.99949420773400255</v>
      </c>
      <c r="K74" s="12">
        <v>0.99868506490273634</v>
      </c>
      <c r="L74" s="12">
        <v>0.99754707985075208</v>
      </c>
      <c r="M74" s="12">
        <v>0.99708300461957711</v>
      </c>
      <c r="N74" s="12">
        <v>0.99654251057358811</v>
      </c>
      <c r="O74" s="12">
        <v>0.99555187584928106</v>
      </c>
      <c r="P74" s="12">
        <v>0.99350882324639134</v>
      </c>
      <c r="Q74" s="12">
        <v>0.99092877774669363</v>
      </c>
      <c r="R74" s="12">
        <v>0.98560754395924455</v>
      </c>
      <c r="S74" s="12">
        <v>0.9792164340056162</v>
      </c>
      <c r="T74" s="12">
        <v>0.97008337844481918</v>
      </c>
      <c r="U74" s="12">
        <v>0.95739906542648778</v>
      </c>
      <c r="V74" s="12">
        <v>0.94226783989504104</v>
      </c>
      <c r="W74" s="12">
        <v>0.9202411051493351</v>
      </c>
      <c r="X74" s="12">
        <v>0.89842964072388432</v>
      </c>
      <c r="Y74" s="12">
        <v>0.85842825311690296</v>
      </c>
      <c r="Z74" s="12">
        <v>0.81642226260406536</v>
      </c>
      <c r="AA74" s="12">
        <v>0.75852312519259324</v>
      </c>
      <c r="AB74" s="12">
        <v>0.85930634757408619</v>
      </c>
      <c r="AC74" s="5"/>
    </row>
    <row r="75" spans="1:29">
      <c r="A75" s="4">
        <v>1979</v>
      </c>
      <c r="B75" s="5"/>
      <c r="C75" s="12">
        <v>0.97532013201320134</v>
      </c>
      <c r="D75" s="12">
        <v>0.99854005322501416</v>
      </c>
      <c r="E75" s="12">
        <v>0.99904108041370243</v>
      </c>
      <c r="F75" s="12">
        <v>0.99920034733461005</v>
      </c>
      <c r="G75" s="12">
        <v>0.9993828406814832</v>
      </c>
      <c r="H75" s="12"/>
      <c r="I75" s="12">
        <v>0.99954150781914708</v>
      </c>
      <c r="J75" s="12">
        <v>0.99956149360466218</v>
      </c>
      <c r="K75" s="12">
        <v>0.99867793982702791</v>
      </c>
      <c r="L75" s="12">
        <v>0.9975848001968588</v>
      </c>
      <c r="M75" s="12">
        <v>0.99698439865485988</v>
      </c>
      <c r="N75" s="12">
        <v>0.99649468389333729</v>
      </c>
      <c r="O75" s="12">
        <v>0.99561187530803408</v>
      </c>
      <c r="P75" s="12">
        <v>0.99378907163303665</v>
      </c>
      <c r="Q75" s="12">
        <v>0.99099901538972401</v>
      </c>
      <c r="R75" s="12">
        <v>0.98609195089403456</v>
      </c>
      <c r="S75" s="12">
        <v>0.97960441678247778</v>
      </c>
      <c r="T75" s="12">
        <v>0.97176636515558823</v>
      </c>
      <c r="U75" s="12">
        <v>0.95843394816960625</v>
      </c>
      <c r="V75" s="12">
        <v>0.94468031638963545</v>
      </c>
      <c r="W75" s="12">
        <v>0.92137354021174844</v>
      </c>
      <c r="X75" s="12">
        <v>0.90404012310291082</v>
      </c>
      <c r="Y75" s="12">
        <v>0.86301067982293034</v>
      </c>
      <c r="Z75" s="12">
        <v>0.81805117560177232</v>
      </c>
      <c r="AA75" s="12">
        <v>0.7669502862952855</v>
      </c>
      <c r="AB75" s="12">
        <v>0.86130901491403056</v>
      </c>
      <c r="AC75" s="5"/>
    </row>
    <row r="76" spans="1:29">
      <c r="A76" s="4">
        <v>1980</v>
      </c>
      <c r="B76" s="5"/>
      <c r="C76" s="12">
        <v>0.97893060334070792</v>
      </c>
      <c r="D76" s="12">
        <v>0.99858431644691181</v>
      </c>
      <c r="E76" s="12">
        <v>0.99907163235407515</v>
      </c>
      <c r="F76" s="12">
        <v>0.99923201480453394</v>
      </c>
      <c r="G76" s="12">
        <v>0.99944791425707458</v>
      </c>
      <c r="H76" s="12"/>
      <c r="I76" s="12">
        <v>0.99956099188396219</v>
      </c>
      <c r="J76" s="12">
        <v>0.9995768978774584</v>
      </c>
      <c r="K76" s="12">
        <v>0.99865521985518191</v>
      </c>
      <c r="L76" s="12">
        <v>0.99742453067231418</v>
      </c>
      <c r="M76" s="12">
        <v>0.99704564508429838</v>
      </c>
      <c r="N76" s="12">
        <v>0.99651405076504396</v>
      </c>
      <c r="O76" s="12">
        <v>0.99562655296867086</v>
      </c>
      <c r="P76" s="12">
        <v>0.99403363338018214</v>
      </c>
      <c r="Q76" s="12">
        <v>0.99102172572336977</v>
      </c>
      <c r="R76" s="12">
        <v>0.9862348681944858</v>
      </c>
      <c r="S76" s="12">
        <v>0.97974600773766574</v>
      </c>
      <c r="T76" s="12">
        <v>0.97088145525319691</v>
      </c>
      <c r="U76" s="12">
        <v>0.95719746248038517</v>
      </c>
      <c r="V76" s="12">
        <v>0.94275865399259318</v>
      </c>
      <c r="W76" s="12">
        <v>0.92021757243613067</v>
      </c>
      <c r="X76" s="12">
        <v>0.89581594477557713</v>
      </c>
      <c r="Y76" s="12">
        <v>0.85186616344743993</v>
      </c>
      <c r="Z76" s="12">
        <v>0.79395667220587562</v>
      </c>
      <c r="AA76" s="12">
        <v>0.7455624409200714</v>
      </c>
      <c r="AB76" s="12">
        <v>0.85885295694121855</v>
      </c>
      <c r="AC76" s="5"/>
    </row>
    <row r="77" spans="1:29">
      <c r="A77" s="4">
        <v>1981</v>
      </c>
      <c r="B77" s="5"/>
      <c r="C77" s="12">
        <v>0.97859878419452884</v>
      </c>
      <c r="D77" s="12">
        <v>0.99849846784851926</v>
      </c>
      <c r="E77" s="12">
        <v>0.99910091557528447</v>
      </c>
      <c r="F77" s="12">
        <v>0.99932721573660743</v>
      </c>
      <c r="G77" s="12">
        <v>0.99939449416294668</v>
      </c>
      <c r="H77" s="12"/>
      <c r="I77" s="12">
        <v>0.99959520973733096</v>
      </c>
      <c r="J77" s="12">
        <v>0.99958779494416761</v>
      </c>
      <c r="K77" s="12">
        <v>0.99875866172648675</v>
      </c>
      <c r="L77" s="12">
        <v>0.99771512226893067</v>
      </c>
      <c r="M77" s="12">
        <v>0.99713649607342025</v>
      </c>
      <c r="N77" s="12">
        <v>0.99662756930476815</v>
      </c>
      <c r="O77" s="12">
        <v>0.9957137303605591</v>
      </c>
      <c r="P77" s="12">
        <v>0.99413846027673314</v>
      </c>
      <c r="Q77" s="12">
        <v>0.99115075553501475</v>
      </c>
      <c r="R77" s="12">
        <v>0.98686682435554451</v>
      </c>
      <c r="S77" s="12">
        <v>0.98045048542301028</v>
      </c>
      <c r="T77" s="12">
        <v>0.97175596745054982</v>
      </c>
      <c r="U77" s="12">
        <v>0.95956027745643968</v>
      </c>
      <c r="V77" s="12">
        <v>0.94334755154540861</v>
      </c>
      <c r="W77" s="12">
        <v>0.92661553185608858</v>
      </c>
      <c r="X77" s="12">
        <v>0.89476053141292011</v>
      </c>
      <c r="Y77" s="12">
        <v>0.85469284987296734</v>
      </c>
      <c r="Z77" s="12">
        <v>0.81471198971636327</v>
      </c>
      <c r="AA77" s="12">
        <v>0.76123631680618153</v>
      </c>
      <c r="AB77" s="12">
        <v>0.86868772166863706</v>
      </c>
      <c r="AC77" s="5"/>
    </row>
    <row r="78" spans="1:29">
      <c r="A78" s="4">
        <v>1982</v>
      </c>
      <c r="B78" s="5"/>
      <c r="C78" s="12">
        <v>0.97890801186943621</v>
      </c>
      <c r="D78" s="12">
        <v>0.99859293942778982</v>
      </c>
      <c r="E78" s="12">
        <v>0.99912476577797726</v>
      </c>
      <c r="F78" s="12">
        <v>0.99938308143378252</v>
      </c>
      <c r="G78" s="12">
        <v>0.99952287578868904</v>
      </c>
      <c r="H78" s="12"/>
      <c r="I78" s="12">
        <v>0.99960618486047526</v>
      </c>
      <c r="J78" s="12">
        <v>0.99961277731752629</v>
      </c>
      <c r="K78" s="12">
        <v>0.99877451926642902</v>
      </c>
      <c r="L78" s="12">
        <v>0.99786129386067179</v>
      </c>
      <c r="M78" s="12">
        <v>0.99736328216326597</v>
      </c>
      <c r="N78" s="12">
        <v>0.9967089509077256</v>
      </c>
      <c r="O78" s="12">
        <v>0.99599201484553079</v>
      </c>
      <c r="P78" s="12">
        <v>0.9946603004041934</v>
      </c>
      <c r="Q78" s="12">
        <v>0.99162499603443632</v>
      </c>
      <c r="R78" s="12">
        <v>0.98743992261569224</v>
      </c>
      <c r="S78" s="12">
        <v>0.98126494956844745</v>
      </c>
      <c r="T78" s="12">
        <v>0.97196191591646453</v>
      </c>
      <c r="U78" s="12">
        <v>0.96047498825770394</v>
      </c>
      <c r="V78" s="12">
        <v>0.94383750336559935</v>
      </c>
      <c r="W78" s="12">
        <v>0.92614658317022835</v>
      </c>
      <c r="X78" s="12">
        <v>0.89792999468170254</v>
      </c>
      <c r="Y78" s="12">
        <v>0.86030241980119104</v>
      </c>
      <c r="Z78" s="12">
        <v>0.81405829759395221</v>
      </c>
      <c r="AA78" s="12">
        <v>0.75618006765547752</v>
      </c>
      <c r="AB78" s="12">
        <v>0.86908646003262646</v>
      </c>
      <c r="AC78" s="5"/>
    </row>
    <row r="79" spans="1:29">
      <c r="A79" s="4">
        <v>1983</v>
      </c>
      <c r="B79" s="5"/>
      <c r="C79" s="12">
        <v>0.97988823529411762</v>
      </c>
      <c r="D79" s="12">
        <v>0.99871949162620821</v>
      </c>
      <c r="E79" s="12">
        <v>0.99908150450758393</v>
      </c>
      <c r="F79" s="12">
        <v>0.99925203950128982</v>
      </c>
      <c r="G79" s="12">
        <v>0.99944052554696483</v>
      </c>
      <c r="H79" s="12"/>
      <c r="I79" s="12">
        <v>0.99964424176955513</v>
      </c>
      <c r="J79" s="12">
        <v>0.99961070816784992</v>
      </c>
      <c r="K79" s="12">
        <v>0.99887070808148637</v>
      </c>
      <c r="L79" s="12">
        <v>0.99800781965292817</v>
      </c>
      <c r="M79" s="12">
        <v>0.99756267988143466</v>
      </c>
      <c r="N79" s="12">
        <v>0.99689233936191679</v>
      </c>
      <c r="O79" s="12">
        <v>0.99622237826395932</v>
      </c>
      <c r="P79" s="12">
        <v>0.99459461024511786</v>
      </c>
      <c r="Q79" s="12">
        <v>0.99188335594896226</v>
      </c>
      <c r="R79" s="12">
        <v>0.98763598512627904</v>
      </c>
      <c r="S79" s="12">
        <v>0.98101427726349788</v>
      </c>
      <c r="T79" s="12">
        <v>0.97158083974446952</v>
      </c>
      <c r="U79" s="12">
        <v>0.96067738711822381</v>
      </c>
      <c r="V79" s="12">
        <v>0.94217635552979762</v>
      </c>
      <c r="W79" s="12">
        <v>0.92365868503865634</v>
      </c>
      <c r="X79" s="12">
        <v>0.89213324152900175</v>
      </c>
      <c r="Y79" s="12">
        <v>0.85934719664330039</v>
      </c>
      <c r="Z79" s="12">
        <v>0.80436799055569608</v>
      </c>
      <c r="AA79" s="12">
        <v>0.76180954761309672</v>
      </c>
      <c r="AB79" s="12">
        <v>0.85380351835488799</v>
      </c>
      <c r="AC79" s="5"/>
    </row>
    <row r="80" spans="1:29">
      <c r="A80" s="4">
        <v>1984</v>
      </c>
      <c r="B80" s="5"/>
      <c r="C80" s="12">
        <v>0.98049404761904757</v>
      </c>
      <c r="D80" s="12">
        <v>0.99875293063161752</v>
      </c>
      <c r="E80" s="12">
        <v>0.99915770732398035</v>
      </c>
      <c r="F80" s="12">
        <v>0.99939581126066435</v>
      </c>
      <c r="G80" s="12">
        <v>0.99950295803217215</v>
      </c>
      <c r="H80" s="12"/>
      <c r="I80" s="12">
        <v>0.99962819768248501</v>
      </c>
      <c r="J80" s="12">
        <v>0.99962002229946412</v>
      </c>
      <c r="K80" s="12">
        <v>0.99888942975664186</v>
      </c>
      <c r="L80" s="12">
        <v>0.9980457395984732</v>
      </c>
      <c r="M80" s="12">
        <v>0.99755660171234883</v>
      </c>
      <c r="N80" s="12">
        <v>0.99686417858564713</v>
      </c>
      <c r="O80" s="12">
        <v>0.99598935906590491</v>
      </c>
      <c r="P80" s="12">
        <v>0.99444787275953794</v>
      </c>
      <c r="Q80" s="12">
        <v>0.99187478695221032</v>
      </c>
      <c r="R80" s="12">
        <v>0.98762356404011686</v>
      </c>
      <c r="S80" s="12">
        <v>0.98124986983526352</v>
      </c>
      <c r="T80" s="12">
        <v>0.97201171413263276</v>
      </c>
      <c r="U80" s="12">
        <v>0.96086704351752639</v>
      </c>
      <c r="V80" s="12">
        <v>0.94311623568479619</v>
      </c>
      <c r="W80" s="12">
        <v>0.92521878657176715</v>
      </c>
      <c r="X80" s="12">
        <v>0.89260058163049127</v>
      </c>
      <c r="Y80" s="12">
        <v>0.8560999084485551</v>
      </c>
      <c r="Z80" s="12">
        <v>0.79848323705850865</v>
      </c>
      <c r="AA80" s="12">
        <v>0.75491246873883533</v>
      </c>
      <c r="AB80" s="12">
        <v>0.83876208269027697</v>
      </c>
      <c r="AC80" s="5"/>
    </row>
    <row r="81" spans="1:29">
      <c r="A81" s="4">
        <v>1985</v>
      </c>
      <c r="B81" s="5"/>
      <c r="C81" s="12">
        <v>0.98057636887608068</v>
      </c>
      <c r="D81" s="12">
        <v>0.99864927345731658</v>
      </c>
      <c r="E81" s="12">
        <v>0.99922141526797281</v>
      </c>
      <c r="F81" s="12">
        <v>0.99928039895979315</v>
      </c>
      <c r="G81" s="12">
        <v>0.99951633372707405</v>
      </c>
      <c r="H81" s="12"/>
      <c r="I81" s="12">
        <v>0.99963201051384853</v>
      </c>
      <c r="J81" s="12">
        <v>0.99961463012316887</v>
      </c>
      <c r="K81" s="12">
        <v>0.99879362435238517</v>
      </c>
      <c r="L81" s="12">
        <v>0.99798246801011825</v>
      </c>
      <c r="M81" s="12">
        <v>0.9975293286537753</v>
      </c>
      <c r="N81" s="12">
        <v>0.99664894140032256</v>
      </c>
      <c r="O81" s="12">
        <v>0.99584281970231281</v>
      </c>
      <c r="P81" s="12">
        <v>0.99419930034310788</v>
      </c>
      <c r="Q81" s="12">
        <v>0.99177861854123439</v>
      </c>
      <c r="R81" s="12">
        <v>0.98751592274355338</v>
      </c>
      <c r="S81" s="12">
        <v>0.98130566166571842</v>
      </c>
      <c r="T81" s="12">
        <v>0.97225332975732559</v>
      </c>
      <c r="U81" s="12">
        <v>0.96011831154464577</v>
      </c>
      <c r="V81" s="12">
        <v>0.94345710845344155</v>
      </c>
      <c r="W81" s="12">
        <v>0.92202175628423322</v>
      </c>
      <c r="X81" s="12">
        <v>0.89096869722268845</v>
      </c>
      <c r="Y81" s="12">
        <v>0.84998637478426742</v>
      </c>
      <c r="Z81" s="12">
        <v>0.79809672512888163</v>
      </c>
      <c r="AA81" s="12">
        <v>0.75305850161687893</v>
      </c>
      <c r="AB81" s="12">
        <v>0.85212275401494675</v>
      </c>
      <c r="AC81" s="5"/>
    </row>
    <row r="82" spans="1:29">
      <c r="A82" s="4">
        <v>1986</v>
      </c>
      <c r="B82" s="5"/>
      <c r="C82" s="12">
        <v>0.98045070422535208</v>
      </c>
      <c r="D82" s="12">
        <v>0.9987774481491396</v>
      </c>
      <c r="E82" s="12">
        <v>0.99909548669745418</v>
      </c>
      <c r="F82" s="12">
        <v>0.99932015613066716</v>
      </c>
      <c r="G82" s="12">
        <v>0.99947188094270711</v>
      </c>
      <c r="H82" s="12"/>
      <c r="I82" s="12">
        <v>0.99963621776249978</v>
      </c>
      <c r="J82" s="12">
        <v>0.99958411609985887</v>
      </c>
      <c r="K82" s="12">
        <v>0.99875597406101668</v>
      </c>
      <c r="L82" s="12">
        <v>0.99774923235512625</v>
      </c>
      <c r="M82" s="12">
        <v>0.99719952121143807</v>
      </c>
      <c r="N82" s="12">
        <v>0.99634490753417815</v>
      </c>
      <c r="O82" s="12">
        <v>0.99550469189329571</v>
      </c>
      <c r="P82" s="12">
        <v>0.99397501633101504</v>
      </c>
      <c r="Q82" s="12">
        <v>0.99196967078742626</v>
      </c>
      <c r="R82" s="12">
        <v>0.98737914462906229</v>
      </c>
      <c r="S82" s="12">
        <v>0.98181599157433419</v>
      </c>
      <c r="T82" s="12">
        <v>0.97293654300003962</v>
      </c>
      <c r="U82" s="12">
        <v>0.96051457060138645</v>
      </c>
      <c r="V82" s="12">
        <v>0.9451423738997875</v>
      </c>
      <c r="W82" s="12">
        <v>0.92108874428132193</v>
      </c>
      <c r="X82" s="12">
        <v>0.89334822734647201</v>
      </c>
      <c r="Y82" s="12">
        <v>0.84381622353789354</v>
      </c>
      <c r="Z82" s="12">
        <v>0.79650938296393536</v>
      </c>
      <c r="AA82" s="12">
        <v>0.74767566093064497</v>
      </c>
      <c r="AB82" s="12">
        <v>0.85125946530675323</v>
      </c>
      <c r="AC82" s="5"/>
    </row>
    <row r="83" spans="1:29">
      <c r="A83" s="4">
        <v>1987</v>
      </c>
      <c r="B83" s="5"/>
      <c r="C83" s="12">
        <v>0.98072602739726022</v>
      </c>
      <c r="D83" s="12">
        <v>0.99873315613651337</v>
      </c>
      <c r="E83" s="12">
        <v>0.99919719107976801</v>
      </c>
      <c r="F83" s="12">
        <v>0.99933668624675864</v>
      </c>
      <c r="G83" s="12">
        <v>0.99947618141374939</v>
      </c>
      <c r="H83" s="12"/>
      <c r="I83" s="12">
        <v>0.99963416856381615</v>
      </c>
      <c r="J83" s="12">
        <v>0.99957145533827307</v>
      </c>
      <c r="K83" s="12">
        <v>0.99867483022571302</v>
      </c>
      <c r="L83" s="12">
        <v>0.99766195871746488</v>
      </c>
      <c r="M83" s="12">
        <v>0.99721987919850941</v>
      </c>
      <c r="N83" s="12">
        <v>0.99624920600740685</v>
      </c>
      <c r="O83" s="12">
        <v>0.99516523916322164</v>
      </c>
      <c r="P83" s="12">
        <v>0.99399799250664422</v>
      </c>
      <c r="Q83" s="12">
        <v>0.99175206881658773</v>
      </c>
      <c r="R83" s="12">
        <v>0.987539339888722</v>
      </c>
      <c r="S83" s="12">
        <v>0.98181224634424014</v>
      </c>
      <c r="T83" s="12">
        <v>0.97327870489933233</v>
      </c>
      <c r="U83" s="12">
        <v>0.96052599855951726</v>
      </c>
      <c r="V83" s="12">
        <v>0.94556452722599249</v>
      </c>
      <c r="W83" s="12">
        <v>0.92279408371350113</v>
      </c>
      <c r="X83" s="12">
        <v>0.89315049051783779</v>
      </c>
      <c r="Y83" s="12">
        <v>0.84591409452094424</v>
      </c>
      <c r="Z83" s="12">
        <v>0.79546276153812001</v>
      </c>
      <c r="AA83" s="12">
        <v>0.74819744869661675</v>
      </c>
      <c r="AB83" s="12">
        <v>0.84418697562924494</v>
      </c>
      <c r="AC83" s="5"/>
    </row>
    <row r="84" spans="1:29">
      <c r="A84" s="4">
        <v>1988</v>
      </c>
      <c r="B84" s="5"/>
      <c r="C84" s="12">
        <v>0.98118997361477578</v>
      </c>
      <c r="D84" s="12">
        <v>0.99876998161038832</v>
      </c>
      <c r="E84" s="12">
        <v>0.99919393352698915</v>
      </c>
      <c r="F84" s="12">
        <v>0.99935012633836839</v>
      </c>
      <c r="G84" s="12">
        <v>0.99948400589097919</v>
      </c>
      <c r="H84" s="12"/>
      <c r="I84" s="12">
        <v>0.99961206020440518</v>
      </c>
      <c r="J84" s="12">
        <v>0.99960398074469048</v>
      </c>
      <c r="K84" s="12">
        <v>0.9985268507810855</v>
      </c>
      <c r="L84" s="12">
        <v>0.99751160597499955</v>
      </c>
      <c r="M84" s="12">
        <v>0.99707590013814218</v>
      </c>
      <c r="N84" s="12">
        <v>0.99609203685542413</v>
      </c>
      <c r="O84" s="12">
        <v>0.99493610911253827</v>
      </c>
      <c r="P84" s="12">
        <v>0.99386132386500126</v>
      </c>
      <c r="Q84" s="12">
        <v>0.99147013456381694</v>
      </c>
      <c r="R84" s="12">
        <v>0.98738740231629518</v>
      </c>
      <c r="S84" s="12">
        <v>0.98144212026900701</v>
      </c>
      <c r="T84" s="12">
        <v>0.97280693630242343</v>
      </c>
      <c r="U84" s="12">
        <v>0.96036702896428472</v>
      </c>
      <c r="V84" s="12">
        <v>0.94627402711108055</v>
      </c>
      <c r="W84" s="12">
        <v>0.92167593577738272</v>
      </c>
      <c r="X84" s="12">
        <v>0.89349815291365198</v>
      </c>
      <c r="Y84" s="12">
        <v>0.84347652656686289</v>
      </c>
      <c r="Z84" s="12">
        <v>0.79817143570380999</v>
      </c>
      <c r="AA84" s="12">
        <v>0.73557851879715885</v>
      </c>
      <c r="AB84" s="12">
        <v>0.84086900753567417</v>
      </c>
      <c r="AC84" s="5"/>
    </row>
    <row r="85" spans="1:29">
      <c r="A85" s="4">
        <v>1989</v>
      </c>
      <c r="B85" s="5"/>
      <c r="C85" s="12">
        <v>0.98118564356435645</v>
      </c>
      <c r="D85" s="12">
        <v>0.99861869661837976</v>
      </c>
      <c r="E85" s="12">
        <v>0.99924163735911042</v>
      </c>
      <c r="F85" s="12">
        <v>0.99936893394525972</v>
      </c>
      <c r="G85" s="12">
        <v>0.99952060647343766</v>
      </c>
      <c r="H85" s="12"/>
      <c r="I85" s="12">
        <v>0.99963767341687826</v>
      </c>
      <c r="J85" s="12">
        <v>0.99958420327314235</v>
      </c>
      <c r="K85" s="12">
        <v>0.99844325443830206</v>
      </c>
      <c r="L85" s="12">
        <v>0.99745706260159006</v>
      </c>
      <c r="M85" s="12">
        <v>0.99702902177510333</v>
      </c>
      <c r="N85" s="12">
        <v>0.99603405989937932</v>
      </c>
      <c r="O85" s="12">
        <v>0.99483957668033018</v>
      </c>
      <c r="P85" s="12">
        <v>0.99366625355295946</v>
      </c>
      <c r="Q85" s="12">
        <v>0.99134388480764668</v>
      </c>
      <c r="R85" s="12">
        <v>0.98717889004737314</v>
      </c>
      <c r="S85" s="12">
        <v>0.98101205326150476</v>
      </c>
      <c r="T85" s="12">
        <v>0.97304443407605756</v>
      </c>
      <c r="U85" s="12">
        <v>0.96100930957123931</v>
      </c>
      <c r="V85" s="12">
        <v>0.94649492884866615</v>
      </c>
      <c r="W85" s="12">
        <v>0.92457963719072811</v>
      </c>
      <c r="X85" s="12">
        <v>0.89765590439363341</v>
      </c>
      <c r="Y85" s="12">
        <v>0.84201751467922237</v>
      </c>
      <c r="Z85" s="12">
        <v>0.79586777883816917</v>
      </c>
      <c r="AA85" s="12">
        <v>0.73602244361483571</v>
      </c>
      <c r="AB85" s="12">
        <v>0.84158492916082828</v>
      </c>
      <c r="AC85" s="5"/>
    </row>
    <row r="86" spans="1:29">
      <c r="A86" s="4">
        <v>1990</v>
      </c>
      <c r="B86" s="5"/>
      <c r="C86" s="12">
        <v>0.98267361111111107</v>
      </c>
      <c r="D86" s="12">
        <v>0.99869993434011817</v>
      </c>
      <c r="E86" s="12">
        <v>0.99923309258043336</v>
      </c>
      <c r="F86" s="12">
        <v>0.99942744583059751</v>
      </c>
      <c r="G86" s="12">
        <v>0.99952724885095212</v>
      </c>
      <c r="H86" s="12"/>
      <c r="I86" s="12">
        <v>0.99965811489124368</v>
      </c>
      <c r="J86" s="12">
        <v>0.99959953837276394</v>
      </c>
      <c r="K86" s="12">
        <v>0.99823785594639869</v>
      </c>
      <c r="L86" s="12">
        <v>0.99740414507772024</v>
      </c>
      <c r="M86" s="12">
        <v>0.9969115990990991</v>
      </c>
      <c r="N86" s="12">
        <v>0.99609669947886503</v>
      </c>
      <c r="O86" s="12">
        <v>0.99498204787234046</v>
      </c>
      <c r="P86" s="12">
        <v>0.99386803278688529</v>
      </c>
      <c r="Q86" s="12">
        <v>0.99150446428571426</v>
      </c>
      <c r="R86" s="12">
        <v>0.98792827586206899</v>
      </c>
      <c r="S86" s="12">
        <v>0.9817911184210526</v>
      </c>
      <c r="T86" s="12">
        <v>0.973637707948244</v>
      </c>
      <c r="U86" s="12">
        <v>0.96302591792656589</v>
      </c>
      <c r="V86" s="12">
        <v>0.94804645571317159</v>
      </c>
      <c r="W86" s="12">
        <v>0.92811558750418333</v>
      </c>
      <c r="X86" s="12">
        <v>0.89667310463127359</v>
      </c>
      <c r="Y86" s="12">
        <v>0.85005114696354045</v>
      </c>
      <c r="Z86" s="12">
        <v>0.78956796873182422</v>
      </c>
      <c r="AA86" s="12">
        <v>0.75289280718857288</v>
      </c>
      <c r="AB86" s="12">
        <v>0.8495430566906903</v>
      </c>
      <c r="AC86" s="5"/>
    </row>
    <row r="87" spans="1:29">
      <c r="A87" s="4">
        <v>1991</v>
      </c>
      <c r="B87" s="5"/>
      <c r="C87" s="12">
        <v>0.98413882863340563</v>
      </c>
      <c r="D87" s="12">
        <v>0.99875611285266452</v>
      </c>
      <c r="E87" s="12">
        <v>0.9992426332288401</v>
      </c>
      <c r="F87" s="12">
        <v>0.99935799373040757</v>
      </c>
      <c r="G87" s="12">
        <v>0.99956614420062695</v>
      </c>
      <c r="H87" s="12"/>
      <c r="I87" s="12">
        <v>0.99967379385964916</v>
      </c>
      <c r="J87" s="12">
        <v>0.99957628062360804</v>
      </c>
      <c r="K87" s="12">
        <v>0.99805520774046674</v>
      </c>
      <c r="L87" s="12">
        <v>0.99728870056497176</v>
      </c>
      <c r="M87" s="12">
        <v>0.99688613303269447</v>
      </c>
      <c r="N87" s="12">
        <v>0.99621112372304199</v>
      </c>
      <c r="O87" s="12">
        <v>0.99500319081046584</v>
      </c>
      <c r="P87" s="12">
        <v>0.99376811594202896</v>
      </c>
      <c r="Q87" s="12">
        <v>0.99147830802603032</v>
      </c>
      <c r="R87" s="12">
        <v>0.98818424566088114</v>
      </c>
      <c r="S87" s="12">
        <v>0.98222132471728596</v>
      </c>
      <c r="T87" s="12">
        <v>0.97468909090909095</v>
      </c>
      <c r="U87" s="12">
        <v>0.96364194144956383</v>
      </c>
      <c r="V87" s="12">
        <v>0.94936983746454517</v>
      </c>
      <c r="W87" s="12">
        <v>0.93069999999999997</v>
      </c>
      <c r="X87" s="12">
        <v>0.89467052764207877</v>
      </c>
      <c r="Y87" s="12">
        <v>0.85177060482607336</v>
      </c>
      <c r="Z87" s="12">
        <v>0.7866108551837907</v>
      </c>
      <c r="AA87" s="12">
        <v>0.73131665214324248</v>
      </c>
      <c r="AB87" s="12">
        <v>0.84635742115709767</v>
      </c>
      <c r="AC87" s="5"/>
    </row>
    <row r="88" spans="1:29">
      <c r="A88" s="11">
        <v>1992</v>
      </c>
      <c r="B88" s="11"/>
      <c r="C88" s="12">
        <v>0.98391376478024417</v>
      </c>
      <c r="D88" s="12">
        <v>0.99891366260657177</v>
      </c>
      <c r="E88" s="12">
        <v>0.99924661165109008</v>
      </c>
      <c r="F88" s="12">
        <v>0.99950179157572083</v>
      </c>
      <c r="G88" s="12">
        <v>0.99960143326057671</v>
      </c>
      <c r="H88" s="12"/>
      <c r="I88" s="12">
        <v>0.99965629936108114</v>
      </c>
      <c r="J88" s="12">
        <v>0.99960498323255043</v>
      </c>
      <c r="K88" s="12">
        <v>0.99812762640639829</v>
      </c>
      <c r="L88" s="12">
        <v>0.9973699442956403</v>
      </c>
      <c r="M88" s="12">
        <v>0.99692184658582317</v>
      </c>
      <c r="N88" s="12">
        <v>0.99637728633951561</v>
      </c>
      <c r="O88" s="12">
        <v>0.99511168622288659</v>
      </c>
      <c r="P88" s="12">
        <v>0.99398053024416089</v>
      </c>
      <c r="Q88" s="12">
        <v>0.99123768376685628</v>
      </c>
      <c r="R88" s="12">
        <v>0.98905725236802955</v>
      </c>
      <c r="S88" s="12">
        <v>0.98214196412583543</v>
      </c>
      <c r="T88" s="12">
        <v>0.97606013061725516</v>
      </c>
      <c r="U88" s="12">
        <v>0.96648352315585218</v>
      </c>
      <c r="V88" s="12">
        <v>0.94968617494626906</v>
      </c>
      <c r="W88" s="12">
        <v>0.93523306006631135</v>
      </c>
      <c r="X88" s="12">
        <v>0.89838251960091031</v>
      </c>
      <c r="Y88" s="12">
        <v>0.84767950955271743</v>
      </c>
      <c r="Z88" s="12">
        <v>0.78928510019912257</v>
      </c>
      <c r="AA88" s="12">
        <v>0.74905465795806125</v>
      </c>
      <c r="AB88" s="12">
        <v>0.85098335854765506</v>
      </c>
      <c r="AC88" s="22"/>
    </row>
    <row r="89" spans="1:29">
      <c r="A89" s="11">
        <v>1993</v>
      </c>
      <c r="B89" s="11"/>
      <c r="C89" s="12">
        <v>0.98389115243340319</v>
      </c>
      <c r="D89" s="12">
        <v>0.99884509022282431</v>
      </c>
      <c r="E89" s="12">
        <v>0.99925327039355172</v>
      </c>
      <c r="F89" s="12">
        <v>0.99938772974390899</v>
      </c>
      <c r="G89" s="12">
        <v>0.99951978803443842</v>
      </c>
      <c r="H89" s="12"/>
      <c r="I89" s="12">
        <v>0.99968745488323985</v>
      </c>
      <c r="J89" s="12">
        <v>0.99958202913854011</v>
      </c>
      <c r="K89" s="12">
        <v>0.99801034016782986</v>
      </c>
      <c r="L89" s="12">
        <v>0.99716130726628094</v>
      </c>
      <c r="M89" s="12">
        <v>0.99696567028057248</v>
      </c>
      <c r="N89" s="12">
        <v>0.9961227179032538</v>
      </c>
      <c r="O89" s="12">
        <v>0.99500018741244323</v>
      </c>
      <c r="P89" s="12">
        <v>0.99326971068378223</v>
      </c>
      <c r="Q89" s="12">
        <v>0.99146564602941711</v>
      </c>
      <c r="R89" s="12">
        <v>0.98808236954011242</v>
      </c>
      <c r="S89" s="12">
        <v>0.98256283366232677</v>
      </c>
      <c r="T89" s="12">
        <v>0.97501341073071612</v>
      </c>
      <c r="U89" s="12">
        <v>0.96502704819719487</v>
      </c>
      <c r="V89" s="12">
        <v>0.94966998955559323</v>
      </c>
      <c r="W89" s="12">
        <v>0.93134044398050331</v>
      </c>
      <c r="X89" s="12">
        <v>0.89740844331789182</v>
      </c>
      <c r="Y89" s="12">
        <v>0.86059779627278565</v>
      </c>
      <c r="Z89" s="12">
        <v>0.82281630074237877</v>
      </c>
      <c r="AA89" s="12">
        <v>0.76309714082756175</v>
      </c>
      <c r="AB89" s="12">
        <v>0.74049079754601221</v>
      </c>
      <c r="AC89" s="23"/>
    </row>
    <row r="90" spans="1:29">
      <c r="A90" s="11">
        <v>1994</v>
      </c>
      <c r="B90" s="11"/>
      <c r="C90" s="12">
        <v>0.98467596534587032</v>
      </c>
      <c r="D90" s="12">
        <v>0.9988449108199704</v>
      </c>
      <c r="E90" s="12">
        <v>0.99926884045717712</v>
      </c>
      <c r="F90" s="12">
        <v>0.99942126459639757</v>
      </c>
      <c r="G90" s="12">
        <v>0.99949747666600774</v>
      </c>
      <c r="H90" s="12"/>
      <c r="I90" s="12">
        <v>0.99966984502679113</v>
      </c>
      <c r="J90" s="12">
        <v>0.99957382787186355</v>
      </c>
      <c r="K90" s="12">
        <v>0.99801455554673624</v>
      </c>
      <c r="L90" s="12">
        <v>0.99731566129854266</v>
      </c>
      <c r="M90" s="12">
        <v>0.99698860007321111</v>
      </c>
      <c r="N90" s="12">
        <v>0.99602499881355455</v>
      </c>
      <c r="O90" s="12">
        <v>0.99501468359900269</v>
      </c>
      <c r="P90" s="12">
        <v>0.99326477394653556</v>
      </c>
      <c r="Q90" s="12">
        <v>0.99135653126510981</v>
      </c>
      <c r="R90" s="12">
        <v>0.98799574226208342</v>
      </c>
      <c r="S90" s="12">
        <v>0.98338444705752937</v>
      </c>
      <c r="T90" s="12">
        <v>0.97581482433017408</v>
      </c>
      <c r="U90" s="12">
        <v>0.96650695806853404</v>
      </c>
      <c r="V90" s="12">
        <v>0.95010925862713114</v>
      </c>
      <c r="W90" s="12">
        <v>0.93378211124409238</v>
      </c>
      <c r="X90" s="12">
        <v>0.89985121156298709</v>
      </c>
      <c r="Y90" s="12">
        <v>0.86632257276364411</v>
      </c>
      <c r="Z90" s="12">
        <v>0.83486538531410093</v>
      </c>
      <c r="AA90" s="12">
        <v>0.78235392600033482</v>
      </c>
      <c r="AB90" s="12">
        <v>0.74561403508771928</v>
      </c>
      <c r="AC90" s="23"/>
    </row>
    <row r="91" spans="1:29">
      <c r="A91" s="11">
        <v>1995</v>
      </c>
      <c r="B91" s="11"/>
      <c r="C91" s="12">
        <v>0.9860872149995088</v>
      </c>
      <c r="D91" s="12">
        <v>0.99891788593610031</v>
      </c>
      <c r="E91" s="12">
        <v>0.99930486712451483</v>
      </c>
      <c r="F91" s="12">
        <v>0.99948880262765005</v>
      </c>
      <c r="G91" s="12">
        <v>0.99958435353836961</v>
      </c>
      <c r="H91" s="12"/>
      <c r="I91" s="12">
        <v>0.99968918549221153</v>
      </c>
      <c r="J91" s="12">
        <v>0.99959367832901747</v>
      </c>
      <c r="K91" s="12">
        <v>0.99825112231127267</v>
      </c>
      <c r="L91" s="12">
        <v>0.99748899551446846</v>
      </c>
      <c r="M91" s="12">
        <v>0.99713212288980935</v>
      </c>
      <c r="N91" s="12">
        <v>0.99619880427983254</v>
      </c>
      <c r="O91" s="12">
        <v>0.99507787132489933</v>
      </c>
      <c r="P91" s="12">
        <v>0.99337482160367374</v>
      </c>
      <c r="Q91" s="12">
        <v>0.99130920001871148</v>
      </c>
      <c r="R91" s="12">
        <v>0.98810842193444715</v>
      </c>
      <c r="S91" s="12">
        <v>0.98356022117249042</v>
      </c>
      <c r="T91" s="12">
        <v>0.97552538583836101</v>
      </c>
      <c r="U91" s="12">
        <v>0.96722060963557266</v>
      </c>
      <c r="V91" s="12">
        <v>0.95051483180751417</v>
      </c>
      <c r="W91" s="12">
        <v>0.9339833665662497</v>
      </c>
      <c r="X91" s="12">
        <v>0.90153613349715056</v>
      </c>
      <c r="Y91" s="12">
        <v>0.85922774675765901</v>
      </c>
      <c r="Z91" s="12">
        <v>0.84242362800756965</v>
      </c>
      <c r="AA91" s="12">
        <v>0.79060554612337297</v>
      </c>
      <c r="AB91" s="12">
        <v>0.76315789473684215</v>
      </c>
      <c r="AC91" s="11"/>
    </row>
    <row r="92" spans="1:29">
      <c r="A92" s="11">
        <v>1996</v>
      </c>
      <c r="B92" s="11"/>
      <c r="C92" s="12">
        <v>0.98600421500666346</v>
      </c>
      <c r="D92" s="12">
        <v>0.99910716506103969</v>
      </c>
      <c r="E92" s="12">
        <v>0.99935948797857199</v>
      </c>
      <c r="F92" s="12">
        <v>0.999471092345942</v>
      </c>
      <c r="G92" s="12">
        <v>0.99958269671331201</v>
      </c>
      <c r="H92" s="12"/>
      <c r="I92" s="12">
        <v>0.99969388635615331</v>
      </c>
      <c r="J92" s="12">
        <v>0.99962117915408755</v>
      </c>
      <c r="K92" s="12">
        <v>0.99838873168920017</v>
      </c>
      <c r="L92" s="12">
        <v>0.99759732292628323</v>
      </c>
      <c r="M92" s="12">
        <v>0.99745291177973927</v>
      </c>
      <c r="N92" s="12">
        <v>0.99672969593095451</v>
      </c>
      <c r="O92" s="12">
        <v>0.99575246349501312</v>
      </c>
      <c r="P92" s="12">
        <v>0.9941053608437227</v>
      </c>
      <c r="Q92" s="12">
        <v>0.99182732134175988</v>
      </c>
      <c r="R92" s="12">
        <v>0.98886122439034119</v>
      </c>
      <c r="S92" s="12">
        <v>0.98400434556757688</v>
      </c>
      <c r="T92" s="12">
        <v>0.97590095674552624</v>
      </c>
      <c r="U92" s="12">
        <v>0.96880524926557299</v>
      </c>
      <c r="V92" s="12">
        <v>0.9516956689718119</v>
      </c>
      <c r="W92" s="12">
        <v>0.93449696533471294</v>
      </c>
      <c r="X92" s="12">
        <v>0.90380655289824041</v>
      </c>
      <c r="Y92" s="12">
        <v>0.86290000570418113</v>
      </c>
      <c r="Z92" s="12">
        <v>0.8421122816375517</v>
      </c>
      <c r="AA92" s="12">
        <v>0.82482678983833724</v>
      </c>
      <c r="AB92" s="12">
        <v>0.76306620209059228</v>
      </c>
      <c r="AC92" s="11"/>
    </row>
    <row r="93" spans="1:29">
      <c r="A93" s="11">
        <v>1997</v>
      </c>
      <c r="B93" s="11"/>
      <c r="C93" s="12">
        <v>0.98654444196020241</v>
      </c>
      <c r="D93" s="12">
        <v>0.9991421129559539</v>
      </c>
      <c r="E93" s="12">
        <v>0.99942476938087088</v>
      </c>
      <c r="F93" s="12">
        <v>0.99949171432361428</v>
      </c>
      <c r="G93" s="12">
        <v>0.99963304253607277</v>
      </c>
      <c r="H93" s="12"/>
      <c r="I93" s="12">
        <v>0.99971601648232811</v>
      </c>
      <c r="J93" s="12">
        <v>0.99965928162481499</v>
      </c>
      <c r="K93" s="12">
        <v>0.99856388705241317</v>
      </c>
      <c r="L93" s="12">
        <v>0.99770100563233721</v>
      </c>
      <c r="M93" s="12">
        <v>0.99766471711322191</v>
      </c>
      <c r="N93" s="12">
        <v>0.99733157562275132</v>
      </c>
      <c r="O93" s="12">
        <v>0.99646302561209232</v>
      </c>
      <c r="P93" s="12">
        <v>0.9950088789229129</v>
      </c>
      <c r="Q93" s="12">
        <v>0.9923382990844537</v>
      </c>
      <c r="R93" s="12">
        <v>0.98942707598309831</v>
      </c>
      <c r="S93" s="12">
        <v>0.98437053886789616</v>
      </c>
      <c r="T93" s="12">
        <v>0.9766448424375368</v>
      </c>
      <c r="U93" s="12">
        <v>0.96960752262475502</v>
      </c>
      <c r="V93" s="12">
        <v>0.95335913214489632</v>
      </c>
      <c r="W93" s="12">
        <v>0.93685288306089454</v>
      </c>
      <c r="X93" s="12">
        <v>0.90732981516348876</v>
      </c>
      <c r="Y93" s="12">
        <v>0.8634107329987315</v>
      </c>
      <c r="Z93" s="12">
        <v>0.84217380256638297</v>
      </c>
      <c r="AA93" s="12">
        <v>0.82387643462404803</v>
      </c>
      <c r="AB93" s="12">
        <v>0.72636815920398012</v>
      </c>
      <c r="AC93" s="11"/>
    </row>
    <row r="94" spans="1:29">
      <c r="A94" s="13">
        <v>1998</v>
      </c>
      <c r="B94"/>
      <c r="C94" s="20">
        <v>0.98658320184428749</v>
      </c>
      <c r="D94" s="20">
        <v>0.99946651439854184</v>
      </c>
      <c r="E94" s="20">
        <v>0.99946651439854184</v>
      </c>
      <c r="F94" s="20">
        <v>0.99946651439854184</v>
      </c>
      <c r="G94" s="20">
        <v>0.99946651439854184</v>
      </c>
      <c r="H94" s="20"/>
      <c r="I94" s="20">
        <v>0.99726450661904353</v>
      </c>
      <c r="J94" s="20">
        <v>0.99971318637326967</v>
      </c>
      <c r="K94" s="20">
        <v>0.99966000017969392</v>
      </c>
      <c r="L94" s="20">
        <v>0.99857079852546282</v>
      </c>
      <c r="M94" s="20">
        <v>0.9980781895718619</v>
      </c>
      <c r="N94" s="20">
        <v>0.99799577470570833</v>
      </c>
      <c r="O94" s="20">
        <v>0.99773611964761322</v>
      </c>
      <c r="P94" s="20">
        <v>0.99660739869331227</v>
      </c>
      <c r="Q94" s="20">
        <v>0.99436353604208638</v>
      </c>
      <c r="R94" s="20">
        <v>0.99073341043330432</v>
      </c>
      <c r="S94" s="20">
        <v>0.98690615318633323</v>
      </c>
      <c r="T94" s="20">
        <v>0.98183582853071594</v>
      </c>
      <c r="U94" s="20">
        <v>0.97364265324334986</v>
      </c>
      <c r="V94" s="20">
        <v>0.96008060453400501</v>
      </c>
      <c r="W94" s="20">
        <v>0.93601252242428501</v>
      </c>
      <c r="X94" s="20">
        <v>0.87887852698884361</v>
      </c>
      <c r="Y94" s="20">
        <v>0.86174449529518182</v>
      </c>
      <c r="Z94" s="24">
        <v>0.83049312311304935</v>
      </c>
      <c r="AA94" s="24">
        <v>0.79983349191246433</v>
      </c>
      <c r="AB94" s="24">
        <v>0.79837067209775969</v>
      </c>
    </row>
    <row r="95" spans="1:29">
      <c r="A95" s="13">
        <v>1999</v>
      </c>
      <c r="B95"/>
      <c r="C95" s="20">
        <v>0.98689633943987798</v>
      </c>
      <c r="D95" s="20">
        <v>0.9994779851515776</v>
      </c>
      <c r="E95" s="20">
        <v>0.9994779851515776</v>
      </c>
      <c r="F95" s="20">
        <v>0.9994779851515776</v>
      </c>
      <c r="G95" s="20">
        <v>0.9994779851515776</v>
      </c>
      <c r="H95" s="20"/>
      <c r="I95" s="20">
        <v>0.99729884144156655</v>
      </c>
      <c r="J95" s="20">
        <v>0.99973478581699504</v>
      </c>
      <c r="K95" s="20">
        <v>0.99968560040555687</v>
      </c>
      <c r="L95" s="20">
        <v>0.99866596088104986</v>
      </c>
      <c r="M95" s="20">
        <v>0.99811519156629491</v>
      </c>
      <c r="N95" s="20">
        <v>0.99815262066498323</v>
      </c>
      <c r="O95" s="20">
        <v>0.99788502811401913</v>
      </c>
      <c r="P95" s="20">
        <v>0.99678473971624471</v>
      </c>
      <c r="Q95" s="20">
        <v>0.99452077722593835</v>
      </c>
      <c r="R95" s="20">
        <v>0.9910900225183279</v>
      </c>
      <c r="S95" s="20">
        <v>0.98679183790646041</v>
      </c>
      <c r="T95" s="20">
        <v>0.98170725363573541</v>
      </c>
      <c r="U95" s="20">
        <v>0.97403761076431827</v>
      </c>
      <c r="V95" s="20">
        <v>0.96077513757736432</v>
      </c>
      <c r="W95" s="20">
        <v>0.93637171678196396</v>
      </c>
      <c r="X95" s="20">
        <v>0.87883465913077874</v>
      </c>
      <c r="Y95" s="20">
        <v>0.85972085154377553</v>
      </c>
      <c r="Z95" s="24">
        <v>0.81230976144970624</v>
      </c>
      <c r="AA95" s="24">
        <v>0.7946325731398296</v>
      </c>
      <c r="AB95" s="24">
        <v>0.83763345195729544</v>
      </c>
    </row>
    <row r="96" spans="1:29">
      <c r="A96" s="13">
        <v>2000</v>
      </c>
      <c r="B96"/>
      <c r="C96" s="20">
        <v>0.98718171155727974</v>
      </c>
      <c r="D96" s="20">
        <v>0.99952272553982946</v>
      </c>
      <c r="E96" s="20">
        <v>0.99952272553982946</v>
      </c>
      <c r="F96" s="20">
        <v>0.99952272553982946</v>
      </c>
      <c r="G96" s="20">
        <v>0.99952272553982946</v>
      </c>
      <c r="H96" s="20"/>
      <c r="I96" s="20">
        <v>0.99728174590456409</v>
      </c>
      <c r="J96" s="20">
        <v>0.99978095093475483</v>
      </c>
      <c r="K96" s="20">
        <v>0.99970487929838259</v>
      </c>
      <c r="L96" s="20">
        <v>0.99876533151477476</v>
      </c>
      <c r="M96" s="20">
        <v>0.99807992196737305</v>
      </c>
      <c r="N96" s="20">
        <v>0.99811456625791661</v>
      </c>
      <c r="O96" s="20">
        <v>0.99797287614740982</v>
      </c>
      <c r="P96" s="20">
        <v>0.99697463567963385</v>
      </c>
      <c r="Q96" s="20">
        <v>0.99483682710552379</v>
      </c>
      <c r="R96" s="20">
        <v>0.99174517200042678</v>
      </c>
      <c r="S96" s="20">
        <v>0.98650584540709985</v>
      </c>
      <c r="T96" s="20">
        <v>0.98235471904698091</v>
      </c>
      <c r="U96" s="20">
        <v>0.97461001683486226</v>
      </c>
      <c r="V96" s="20">
        <v>0.96256896691013982</v>
      </c>
      <c r="W96" s="20">
        <v>0.93897340688402409</v>
      </c>
      <c r="X96" s="20">
        <v>0.88666534574995048</v>
      </c>
      <c r="Y96" s="20">
        <v>0.86730786133119042</v>
      </c>
      <c r="Z96" s="24">
        <v>0.81005176273083379</v>
      </c>
      <c r="AA96" s="24">
        <v>0.75727055268790133</v>
      </c>
      <c r="AB96" s="24">
        <v>0.81814236111111116</v>
      </c>
    </row>
    <row r="97" spans="1:28">
      <c r="A97" s="13">
        <v>2001</v>
      </c>
      <c r="B97"/>
      <c r="C97" s="20">
        <v>0.98817725759860708</v>
      </c>
      <c r="D97" s="20">
        <v>0.99953161974039517</v>
      </c>
      <c r="E97" s="20">
        <v>0.99953161974039517</v>
      </c>
      <c r="F97" s="20">
        <v>0.99953161974039517</v>
      </c>
      <c r="G97" s="20">
        <v>0.99953161974039517</v>
      </c>
      <c r="H97" s="20"/>
      <c r="I97" s="20">
        <v>0.99731845348971859</v>
      </c>
      <c r="J97" s="20">
        <v>0.99978914160185073</v>
      </c>
      <c r="K97" s="20">
        <v>0.99970056751316549</v>
      </c>
      <c r="L97" s="20">
        <v>0.99879354299582268</v>
      </c>
      <c r="M97" s="20">
        <v>0.99797888417135283</v>
      </c>
      <c r="N97" s="20">
        <v>0.99818096329158834</v>
      </c>
      <c r="O97" s="20">
        <v>0.9979481941243471</v>
      </c>
      <c r="P97" s="20">
        <v>0.99697551548658148</v>
      </c>
      <c r="Q97" s="20">
        <v>0.99509226767747072</v>
      </c>
      <c r="R97" s="20">
        <v>0.99206342203064035</v>
      </c>
      <c r="S97" s="20">
        <v>0.98630306048435112</v>
      </c>
      <c r="T97" s="20">
        <v>0.98238148033911588</v>
      </c>
      <c r="U97" s="20">
        <v>0.97530272957695019</v>
      </c>
      <c r="V97" s="20">
        <v>0.96235733047641869</v>
      </c>
      <c r="W97" s="20">
        <v>0.94225875332728815</v>
      </c>
      <c r="X97" s="20">
        <v>0.89299460247329709</v>
      </c>
      <c r="Y97" s="20">
        <v>0.87189867910619112</v>
      </c>
      <c r="Z97" s="24">
        <v>0.82775134593714783</v>
      </c>
      <c r="AA97" s="24">
        <v>0.78690448251584133</v>
      </c>
      <c r="AB97" s="24">
        <v>0.81210325856961485</v>
      </c>
    </row>
    <row r="98" spans="1:28">
      <c r="A98" s="13">
        <v>2002</v>
      </c>
      <c r="B98"/>
      <c r="C98" s="20">
        <v>0.98819389362438981</v>
      </c>
      <c r="D98" s="20">
        <v>0.99951474672125007</v>
      </c>
      <c r="E98" s="20">
        <v>0.99951474672125007</v>
      </c>
      <c r="F98" s="20">
        <v>0.99951474672125007</v>
      </c>
      <c r="G98" s="20">
        <v>0.99951474672125007</v>
      </c>
      <c r="H98" s="20"/>
      <c r="I98" s="20">
        <v>0.99729858201988708</v>
      </c>
      <c r="J98" s="20">
        <v>0.99979839635360357</v>
      </c>
      <c r="K98" s="20">
        <v>0.99967983044541897</v>
      </c>
      <c r="L98" s="20">
        <v>0.99889499928897629</v>
      </c>
      <c r="M98" s="20">
        <v>0.99797210052324303</v>
      </c>
      <c r="N98" s="20">
        <v>0.9981709305776334</v>
      </c>
      <c r="O98" s="20">
        <v>0.99791659334509453</v>
      </c>
      <c r="P98" s="20">
        <v>0.99705201567027413</v>
      </c>
      <c r="Q98" s="20">
        <v>0.99542070387723847</v>
      </c>
      <c r="R98" s="20">
        <v>0.99231170908138899</v>
      </c>
      <c r="S98" s="20">
        <v>0.98663547202053847</v>
      </c>
      <c r="T98" s="20">
        <v>0.9821040857065555</v>
      </c>
      <c r="U98" s="20">
        <v>0.97498914594058173</v>
      </c>
      <c r="V98" s="20">
        <v>0.96339562244070753</v>
      </c>
      <c r="W98" s="20">
        <v>0.94440919828990622</v>
      </c>
      <c r="X98" s="20">
        <v>0.89926933628247319</v>
      </c>
      <c r="Y98" s="20">
        <v>0.87661274401644385</v>
      </c>
      <c r="Z98" s="24">
        <v>0.83079847908745252</v>
      </c>
      <c r="AA98" s="24">
        <v>0.79264140582097742</v>
      </c>
      <c r="AB98" s="24">
        <v>0.79762912785774764</v>
      </c>
    </row>
    <row r="99" spans="1:28">
      <c r="A99" s="13">
        <v>2003</v>
      </c>
      <c r="B99"/>
      <c r="C99" s="20">
        <v>0.98809870015421897</v>
      </c>
      <c r="D99" s="20">
        <v>0.99952195742875327</v>
      </c>
      <c r="E99" s="20">
        <v>0.99952195742875327</v>
      </c>
      <c r="F99" s="20">
        <v>0.99952195742875327</v>
      </c>
      <c r="G99" s="20">
        <v>0.99952195742875327</v>
      </c>
      <c r="H99" s="20"/>
      <c r="I99" s="20">
        <v>0.99720440385825382</v>
      </c>
      <c r="J99" s="20">
        <v>0.99982075389674852</v>
      </c>
      <c r="K99" s="20">
        <v>0.99968472883558368</v>
      </c>
      <c r="L99" s="20">
        <v>0.99890685123467005</v>
      </c>
      <c r="M99" s="20">
        <v>0.99794133437900479</v>
      </c>
      <c r="N99" s="20">
        <v>0.99820902918348475</v>
      </c>
      <c r="O99" s="20">
        <v>0.99796318482739643</v>
      </c>
      <c r="P99" s="20">
        <v>0.99728835257747184</v>
      </c>
      <c r="Q99" s="20">
        <v>0.99552482974100831</v>
      </c>
      <c r="R99" s="20">
        <v>0.99226361918919759</v>
      </c>
      <c r="S99" s="20">
        <v>0.98691027006189602</v>
      </c>
      <c r="T99" s="20">
        <v>0.98208989217700982</v>
      </c>
      <c r="U99" s="20">
        <v>0.97511814238667704</v>
      </c>
      <c r="V99" s="20">
        <v>0.96396002765722166</v>
      </c>
      <c r="W99" s="20">
        <v>0.94496901648485909</v>
      </c>
      <c r="X99" s="20">
        <v>0.90516346916770085</v>
      </c>
      <c r="Y99" s="20">
        <v>0.88154350037447327</v>
      </c>
      <c r="Z99" s="24">
        <v>0.84463948814699363</v>
      </c>
      <c r="AA99" s="24">
        <v>0.80406504065040652</v>
      </c>
      <c r="AB99" s="24">
        <v>0.81489184692179695</v>
      </c>
    </row>
    <row r="100" spans="1:28">
      <c r="A100" s="13">
        <v>2004</v>
      </c>
      <c r="B100"/>
      <c r="C100" s="20">
        <v>0.98828065394509768</v>
      </c>
      <c r="D100" s="20">
        <v>0.99957085319505645</v>
      </c>
      <c r="E100" s="20">
        <v>0.99957085319505645</v>
      </c>
      <c r="F100" s="20">
        <v>0.99957085319505645</v>
      </c>
      <c r="G100" s="20">
        <v>0.99957085319505645</v>
      </c>
      <c r="H100" s="20"/>
      <c r="I100" s="20">
        <v>0.99717901941010501</v>
      </c>
      <c r="J100" s="20">
        <v>0.99980760373125166</v>
      </c>
      <c r="K100" s="20">
        <v>0.99972606701702704</v>
      </c>
      <c r="L100" s="20">
        <v>0.99892201534395575</v>
      </c>
      <c r="M100" s="20">
        <v>0.99808825069504681</v>
      </c>
      <c r="N100" s="20">
        <v>0.99819258773450326</v>
      </c>
      <c r="O100" s="20">
        <v>0.9979933103683295</v>
      </c>
      <c r="P100" s="20">
        <v>0.99752996924559867</v>
      </c>
      <c r="Q100" s="20">
        <v>0.9959196242553725</v>
      </c>
      <c r="R100" s="20">
        <v>0.9926475088139427</v>
      </c>
      <c r="S100" s="20">
        <v>0.98778490707211886</v>
      </c>
      <c r="T100" s="20">
        <v>0.98179748158471036</v>
      </c>
      <c r="U100" s="20">
        <v>0.97589084216208477</v>
      </c>
      <c r="V100" s="20">
        <v>0.96516848746975403</v>
      </c>
      <c r="W100" s="20">
        <v>0.94775764537325236</v>
      </c>
      <c r="X100" s="20">
        <v>0.91176871145353022</v>
      </c>
      <c r="Y100" s="20">
        <v>0.88706674380686901</v>
      </c>
      <c r="Z100" s="24">
        <v>0.8460508356725297</v>
      </c>
      <c r="AA100" s="24">
        <v>0.81701799980748868</v>
      </c>
      <c r="AB100" s="24">
        <v>0.819006309148265</v>
      </c>
    </row>
    <row r="101" spans="1:28">
      <c r="A101" s="13">
        <v>2005</v>
      </c>
      <c r="B101"/>
      <c r="C101" s="20">
        <v>0.98840236092555311</v>
      </c>
      <c r="D101" s="20">
        <v>0.99957955971318213</v>
      </c>
      <c r="E101" s="20">
        <v>0.99957955971318213</v>
      </c>
      <c r="F101" s="20">
        <v>0.99957955971318213</v>
      </c>
      <c r="G101" s="20">
        <v>0.99957955971318213</v>
      </c>
      <c r="H101" s="20"/>
      <c r="I101" s="20">
        <v>0.99712177629603238</v>
      </c>
      <c r="J101" s="20">
        <v>0.99981338937496711</v>
      </c>
      <c r="K101" s="20">
        <v>0.99972056798279008</v>
      </c>
      <c r="L101" s="20">
        <v>0.99885371914302323</v>
      </c>
      <c r="M101" s="20">
        <v>0.99802463514341488</v>
      </c>
      <c r="N101" s="20">
        <v>0.99810598371890269</v>
      </c>
      <c r="O101" s="20">
        <v>0.99795543622885852</v>
      </c>
      <c r="P101" s="20">
        <v>0.99755596496686816</v>
      </c>
      <c r="Q101" s="20">
        <v>0.99601354915232809</v>
      </c>
      <c r="R101" s="20">
        <v>0.99281323158623991</v>
      </c>
      <c r="S101" s="20">
        <v>0.98820747584567714</v>
      </c>
      <c r="T101" s="20">
        <v>0.98103398733515201</v>
      </c>
      <c r="U101" s="20">
        <v>0.9757749282634236</v>
      </c>
      <c r="V101" s="20">
        <v>0.96591044750665123</v>
      </c>
      <c r="W101" s="20">
        <v>0.94814314246669973</v>
      </c>
      <c r="X101" s="20">
        <v>0.91515054617956448</v>
      </c>
      <c r="Y101" s="20">
        <v>0.89025037387235273</v>
      </c>
      <c r="Z101" s="24">
        <v>0.85405775150241858</v>
      </c>
      <c r="AA101" s="24">
        <v>0.82667234767788667</v>
      </c>
      <c r="AB101" s="24">
        <v>0.83849799489609911</v>
      </c>
    </row>
    <row r="102" spans="1:28">
      <c r="A102" s="13">
        <v>2006</v>
      </c>
      <c r="B102"/>
      <c r="C102" s="20">
        <v>0.98853616955483314</v>
      </c>
      <c r="D102" s="20">
        <v>0.99958974381120447</v>
      </c>
      <c r="E102" s="20">
        <v>0.99958974381120447</v>
      </c>
      <c r="F102" s="20">
        <v>0.99958974381120447</v>
      </c>
      <c r="G102" s="20">
        <v>0.99958974381120447</v>
      </c>
      <c r="H102" s="20"/>
      <c r="I102" s="20">
        <v>0.99711375288850379</v>
      </c>
      <c r="J102" s="20">
        <v>0.99981345561600343</v>
      </c>
      <c r="K102" s="20">
        <v>0.99977297910867269</v>
      </c>
      <c r="L102" s="20">
        <v>0.9987931694267248</v>
      </c>
      <c r="M102" s="20">
        <v>0.9980907838057933</v>
      </c>
      <c r="N102" s="20">
        <v>0.99802303526065117</v>
      </c>
      <c r="O102" s="20">
        <v>0.99803984864408302</v>
      </c>
      <c r="P102" s="20">
        <v>0.99755052290290336</v>
      </c>
      <c r="Q102" s="20">
        <v>0.99617191813650052</v>
      </c>
      <c r="R102" s="20">
        <v>0.9932184882937154</v>
      </c>
      <c r="S102" s="20">
        <v>0.98881947963244188</v>
      </c>
      <c r="T102" s="20">
        <v>0.98095802958814993</v>
      </c>
      <c r="U102" s="20">
        <v>0.97641519555401612</v>
      </c>
      <c r="V102" s="20">
        <v>0.96688208609795112</v>
      </c>
      <c r="W102" s="20">
        <v>0.94940679444311404</v>
      </c>
      <c r="X102" s="20">
        <v>0.92027831107117086</v>
      </c>
      <c r="Y102" s="20">
        <v>0.89562895138434706</v>
      </c>
      <c r="Z102" s="24">
        <v>0.85656384758583315</v>
      </c>
      <c r="AA102" s="24">
        <v>0.84696425784298424</v>
      </c>
      <c r="AB102" s="24">
        <v>0.84044862518089725</v>
      </c>
    </row>
    <row r="103" spans="1:28">
      <c r="A103" s="13">
        <v>2007</v>
      </c>
      <c r="B103"/>
      <c r="C103" s="15">
        <v>0.99323897717495158</v>
      </c>
      <c r="D103" s="15">
        <v>0.97707569554423745</v>
      </c>
      <c r="E103" s="15">
        <v>0.97707569554423745</v>
      </c>
      <c r="F103" s="15">
        <v>0.97707569554423745</v>
      </c>
      <c r="G103" s="15">
        <v>0.97707569554423745</v>
      </c>
      <c r="H103"/>
      <c r="I103" s="14">
        <v>0.99982765868011769</v>
      </c>
      <c r="J103" s="14">
        <v>0.99976345381526099</v>
      </c>
      <c r="K103" s="14">
        <v>0.99888496302382912</v>
      </c>
      <c r="L103" s="14">
        <v>0.99812534184138557</v>
      </c>
      <c r="M103" s="14">
        <v>0.99814158462259728</v>
      </c>
      <c r="N103" s="14">
        <v>0.99801080802882136</v>
      </c>
      <c r="O103" s="14">
        <v>0.99752099999999999</v>
      </c>
      <c r="P103" s="14">
        <v>0.99647962226640163</v>
      </c>
      <c r="Q103" s="14">
        <v>0.9945872362326299</v>
      </c>
      <c r="R103" s="14">
        <v>0.9915084944346807</v>
      </c>
      <c r="S103" s="14">
        <v>0.98761950146627564</v>
      </c>
      <c r="T103" s="14">
        <v>0.98186358511837657</v>
      </c>
      <c r="U103" s="14">
        <v>0.97587758112094392</v>
      </c>
      <c r="V103" s="14">
        <v>0.96779888268156422</v>
      </c>
      <c r="W103" s="14">
        <v>0.9510558659217877</v>
      </c>
      <c r="X103" s="14">
        <v>0.92680530973451325</v>
      </c>
      <c r="Y103" s="14">
        <v>0.89607915490298717</v>
      </c>
      <c r="Z103" s="14">
        <v>0.86210741920801093</v>
      </c>
      <c r="AA103" s="14">
        <v>0.85510688836104509</v>
      </c>
      <c r="AB103" s="14">
        <v>0.82836624775583489</v>
      </c>
    </row>
    <row r="104" spans="1:28">
      <c r="A104" s="13">
        <v>2008</v>
      </c>
      <c r="B104"/>
      <c r="C104" s="15">
        <v>0.99334660325841329</v>
      </c>
      <c r="D104" s="15">
        <v>0.9808838342316849</v>
      </c>
      <c r="E104" s="15">
        <v>0.9808838342316849</v>
      </c>
      <c r="F104" s="15">
        <v>0.9808838342316849</v>
      </c>
      <c r="G104" s="15">
        <v>0.9808838342316849</v>
      </c>
      <c r="H104"/>
      <c r="I104" s="14">
        <v>0.99982409337223843</v>
      </c>
      <c r="J104" s="14">
        <v>0.9997780100334448</v>
      </c>
      <c r="K104" s="14">
        <v>0.99898768864177923</v>
      </c>
      <c r="L104" s="14">
        <v>0.9981990888382688</v>
      </c>
      <c r="M104" s="14">
        <v>0.9982195682131374</v>
      </c>
      <c r="N104" s="14">
        <v>0.99806521739130438</v>
      </c>
      <c r="O104" s="14">
        <v>0.99771805072103437</v>
      </c>
      <c r="P104" s="14">
        <v>0.99675513269904858</v>
      </c>
      <c r="Q104" s="14">
        <v>0.99500050075112667</v>
      </c>
      <c r="R104" s="14">
        <v>0.99154245283018871</v>
      </c>
      <c r="S104" s="14">
        <v>0.98795228070175434</v>
      </c>
      <c r="T104" s="14">
        <v>0.98226198083067096</v>
      </c>
      <c r="U104" s="14">
        <v>0.97803737113402067</v>
      </c>
      <c r="V104" s="14">
        <v>0.96662862669245653</v>
      </c>
      <c r="W104" s="14">
        <v>0.94839473684210529</v>
      </c>
      <c r="X104" s="14">
        <v>0.92061971830985911</v>
      </c>
      <c r="Y104" s="14">
        <v>0.89819799307170622</v>
      </c>
      <c r="Z104" s="14">
        <v>0.86653610016944305</v>
      </c>
      <c r="AA104" s="14">
        <v>0.85599786267699707</v>
      </c>
      <c r="AB104" s="14">
        <v>0.83107626514611543</v>
      </c>
    </row>
    <row r="105" spans="1:28">
      <c r="A105" s="13">
        <v>2009</v>
      </c>
      <c r="B105"/>
      <c r="C105" s="15">
        <v>0.99345655665343313</v>
      </c>
      <c r="D105" s="15">
        <v>0.98186818633636896</v>
      </c>
      <c r="E105" s="15">
        <v>0.98186818633636896</v>
      </c>
      <c r="F105" s="15">
        <v>0.98186818633636896</v>
      </c>
      <c r="G105" s="15">
        <v>0.98186818633636896</v>
      </c>
      <c r="H105"/>
      <c r="I105" s="14">
        <v>0.99983414832925832</v>
      </c>
      <c r="J105" s="14">
        <v>0.99977731268313097</v>
      </c>
      <c r="K105" s="14">
        <v>0.99907319999999999</v>
      </c>
      <c r="L105" s="14">
        <v>0.99830485611510789</v>
      </c>
      <c r="M105" s="14">
        <v>0.99830640794223824</v>
      </c>
      <c r="N105" s="14">
        <v>0.99810297131147541</v>
      </c>
      <c r="O105" s="14">
        <v>0.99769532803180916</v>
      </c>
      <c r="P105" s="14">
        <v>0.99670150806032243</v>
      </c>
      <c r="Q105" s="14">
        <v>0.99518836978131209</v>
      </c>
      <c r="R105" s="14">
        <v>0.99200889877641829</v>
      </c>
      <c r="S105" s="14">
        <v>0.98790702479338843</v>
      </c>
      <c r="T105" s="14">
        <v>0.98312583412774068</v>
      </c>
      <c r="U105" s="14">
        <v>0.97717523056653488</v>
      </c>
      <c r="V105" s="14">
        <v>0.96714423076923073</v>
      </c>
      <c r="W105" s="14">
        <v>0.95789268292682928</v>
      </c>
      <c r="X105" s="14">
        <v>0.92681614349775787</v>
      </c>
      <c r="Y105" s="14">
        <v>0.90254757875704117</v>
      </c>
      <c r="Z105" s="14">
        <v>0.86616538150215139</v>
      </c>
      <c r="AA105" s="14">
        <v>0.86331069715282538</v>
      </c>
      <c r="AB105" s="14">
        <v>0.83905199858507251</v>
      </c>
    </row>
    <row r="106" spans="1:28">
      <c r="A106" s="13">
        <v>2010</v>
      </c>
      <c r="B106"/>
      <c r="C106" s="15">
        <v>0.99368969731798318</v>
      </c>
      <c r="D106" s="15">
        <v>0.98902179620478181</v>
      </c>
      <c r="E106" s="15">
        <v>0.98902179620478181</v>
      </c>
      <c r="F106" s="15">
        <v>0.98902179620478181</v>
      </c>
      <c r="G106" s="15">
        <v>0.98902179620478181</v>
      </c>
      <c r="H106"/>
      <c r="I106" s="14">
        <v>0.99985630613041776</v>
      </c>
      <c r="J106" s="14">
        <v>0.99980671920364994</v>
      </c>
      <c r="K106" s="14">
        <v>0.99906973947895794</v>
      </c>
      <c r="L106" s="14">
        <v>0.99834385813148785</v>
      </c>
      <c r="M106" s="14">
        <v>0.9984231103388358</v>
      </c>
      <c r="N106" s="14">
        <v>0.99818386308068463</v>
      </c>
      <c r="O106" s="14">
        <v>0.99782830863566685</v>
      </c>
      <c r="P106" s="14">
        <v>0.99703971119133572</v>
      </c>
      <c r="Q106" s="14">
        <v>0.99530238457635722</v>
      </c>
      <c r="R106" s="14">
        <v>0.99245726728361461</v>
      </c>
      <c r="S106" s="14">
        <v>0.98808378378378381</v>
      </c>
      <c r="T106" s="14">
        <v>0.98341472172351885</v>
      </c>
      <c r="U106" s="14">
        <v>0.97757603092783507</v>
      </c>
      <c r="V106" s="14">
        <v>0.96492842942345924</v>
      </c>
      <c r="W106" s="14">
        <v>0.95561712846347602</v>
      </c>
      <c r="X106" s="14">
        <v>0.93386166007905136</v>
      </c>
      <c r="Y106" s="14">
        <v>0.90115560135433537</v>
      </c>
      <c r="Z106" s="14">
        <v>0.86001775062436792</v>
      </c>
      <c r="AA106" s="14">
        <v>0.87016929363689433</v>
      </c>
      <c r="AB106" s="14">
        <v>0.8279494382022472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opLeftCell="U66" workbookViewId="0">
      <selection activeCell="B12" sqref="B12"/>
    </sheetView>
  </sheetViews>
  <sheetFormatPr defaultColWidth="10.7109375" defaultRowHeight="12.75"/>
  <cols>
    <col min="1" max="1" width="21.42578125" style="1" customWidth="1"/>
    <col min="2" max="16384" width="10.7109375" style="1"/>
  </cols>
  <sheetData>
    <row r="1" spans="1:29" s="2" customFormat="1" ht="33.75" customHeight="1">
      <c r="A1" s="2" t="str">
        <f>'Raw Data (EAM)'!A1</f>
        <v>Mortality by Kidney Cancer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29">
      <c r="A2" s="3"/>
    </row>
    <row r="3" spans="1:29" hidden="1">
      <c r="A3" s="3"/>
    </row>
    <row r="4" spans="1:29" hidden="1">
      <c r="A4" s="3"/>
    </row>
    <row r="5" spans="1:29" hidden="1">
      <c r="A5" s="3"/>
    </row>
    <row r="6" spans="1:29" hidden="1">
      <c r="A6" s="3"/>
    </row>
    <row r="7" spans="1:29" hidden="1">
      <c r="A7" s="3"/>
    </row>
    <row r="8" spans="1:29" hidden="1">
      <c r="A8" s="3"/>
    </row>
    <row r="9" spans="1:29" hidden="1">
      <c r="A9" s="3"/>
    </row>
    <row r="10" spans="1:29">
      <c r="A10" s="3"/>
    </row>
    <row r="11" spans="1:29">
      <c r="A11" s="3"/>
    </row>
    <row r="12" spans="1:29" s="6" customFormat="1">
      <c r="A12" s="4">
        <v>1930</v>
      </c>
      <c r="B12" s="5">
        <f t="shared" ref="B12:B43" si="0">SUM(H12:AB12)</f>
        <v>36.207816245059881</v>
      </c>
      <c r="C12" s="5">
        <f>'Raw Data (NEAM)'!C12/'1 minus TOT (NEAM)'!C33</f>
        <v>3.3300918253546374</v>
      </c>
      <c r="D12" s="5">
        <f>'Raw Data (NEAM)'!D12/'1 minus TOT (NEAM)'!D33</f>
        <v>0</v>
      </c>
      <c r="E12" s="5">
        <f>'Raw Data (NEAM)'!E12/'1 minus TOT (NEAM)'!E33</f>
        <v>2.0114890574505324</v>
      </c>
      <c r="F12" s="5">
        <f>'Raw Data (NEAM)'!F12/'1 minus TOT (NEAM)'!F33</f>
        <v>0</v>
      </c>
      <c r="G12" s="5">
        <f>'Raw Data (NEAM)'!G12/'1 minus TOT (NEAM)'!G33</f>
        <v>0</v>
      </c>
      <c r="H12" s="5">
        <f>'Raw Data (NEAM)'!H12/('1 minus TOT (NEAM)'!C33+'1 minus TOT (NEAM)'!D33+'1 minus TOT (NEAM)'!E33+'1 minus TOT (NEAM)'!F33+'1 minus TOT (NEAM)'!G33)</f>
        <v>1.0257089914222639</v>
      </c>
      <c r="I12" s="5">
        <f>'Raw Data (NEAM)'!I12/'1 minus TOT (NEAM)'!I33</f>
        <v>0</v>
      </c>
      <c r="J12" s="5">
        <f>'Raw Data (NEAM)'!J12/'1 minus TOT (NEAM)'!J33</f>
        <v>1.001962740384102</v>
      </c>
      <c r="K12" s="5">
        <f>'Raw Data (NEAM)'!K12/'1 minus TOT (NEAM)'!K33</f>
        <v>1.0046312389078993</v>
      </c>
      <c r="L12" s="5">
        <f>'Raw Data (NEAM)'!L12/'1 minus TOT (NEAM)'!L33</f>
        <v>1.0078887175548235</v>
      </c>
      <c r="M12" s="5">
        <f>'Raw Data (NEAM)'!M12/'1 minus TOT (NEAM)'!M33</f>
        <v>0</v>
      </c>
      <c r="N12" s="5">
        <f>'Raw Data (NEAM)'!N12/'1 minus TOT (NEAM)'!N33</f>
        <v>2.0226487658673689</v>
      </c>
      <c r="O12" s="5">
        <f>'Raw Data (NEAM)'!O12/'1 minus TOT (NEAM)'!O33</f>
        <v>4.0548404003471727</v>
      </c>
      <c r="P12" s="5">
        <f>'Raw Data (NEAM)'!P12/'1 minus TOT (NEAM)'!P33</f>
        <v>5.0948524924795091</v>
      </c>
      <c r="Q12" s="5">
        <f>'Raw Data (NEAM)'!Q12/'1 minus TOT (NEAM)'!Q33</f>
        <v>2.0459039792016944</v>
      </c>
      <c r="R12" s="5">
        <f>'Raw Data (NEAM)'!R12/'1 minus TOT (NEAM)'!R33</f>
        <v>9.2714087957846232</v>
      </c>
      <c r="S12" s="5">
        <f>'Raw Data (NEAM)'!S12/'1 minus TOT (NEAM)'!S33</f>
        <v>2.0748268887016317</v>
      </c>
      <c r="T12" s="5">
        <f>'Raw Data (NEAM)'!T12/'1 minus TOT (NEAM)'!T33</f>
        <v>1.045434978913742</v>
      </c>
      <c r="U12" s="5">
        <f>'Raw Data (NEAM)'!U12/'1 minus TOT (NEAM)'!U33</f>
        <v>3.1617695360406919</v>
      </c>
      <c r="V12" s="5">
        <f>'Raw Data (NEAM)'!V12/'1 minus TOT (NEAM)'!V33</f>
        <v>0</v>
      </c>
      <c r="W12" s="5">
        <f>'Raw Data (NEAM)'!W12/'1 minus TOT (NEAM)'!W33</f>
        <v>1.1012135080784966</v>
      </c>
      <c r="X12" s="5">
        <f>'Raw Data (NEAM)'!X12/'1 minus TOT (NEAM)'!X33</f>
        <v>2.2947252113758649</v>
      </c>
      <c r="Y12" s="5">
        <f>'Raw Data (NEAM)'!Y12/'1 minus TOT (NEAM)'!Y33</f>
        <v>0</v>
      </c>
      <c r="Z12" s="5">
        <f>'Raw Data (NEAM)'!Z12/'1 minus TOT (NEAM)'!Z33</f>
        <v>0</v>
      </c>
      <c r="AA12" s="5">
        <f>'Raw Data (NEAM)'!AA12/'1 minus TOT (NEAM)'!AA33</f>
        <v>0</v>
      </c>
      <c r="AB12" s="5">
        <f>'Raw Data (NEAM)'!AB12/'1 minus TOT (NEAM)'!AB33</f>
        <v>0</v>
      </c>
      <c r="AC12" s="5"/>
    </row>
    <row r="13" spans="1:29" s="6" customFormat="1">
      <c r="A13" s="4">
        <v>1931</v>
      </c>
      <c r="B13" s="5">
        <f t="shared" si="0"/>
        <v>40.568369726484995</v>
      </c>
      <c r="C13" s="5">
        <f>'Raw Data (NEAM)'!C13/'1 minus TOT (NEAM)'!C34</f>
        <v>2.2193706480938054</v>
      </c>
      <c r="D13" s="5">
        <f>'Raw Data (NEAM)'!D13/'1 minus TOT (NEAM)'!D34</f>
        <v>3.0399929354681618</v>
      </c>
      <c r="E13" s="5">
        <f>'Raw Data (NEAM)'!E13/'1 minus TOT (NEAM)'!E34</f>
        <v>1.0057944269348436</v>
      </c>
      <c r="F13" s="5">
        <f>'Raw Data (NEAM)'!F13/'1 minus TOT (NEAM)'!F34</f>
        <v>3.0106922597845887</v>
      </c>
      <c r="G13" s="5">
        <f>'Raw Data (NEAM)'!G13/'1 minus TOT (NEAM)'!G34</f>
        <v>2.0056456726138805</v>
      </c>
      <c r="H13" s="5">
        <f>'Raw Data (NEAM)'!H13/('1 minus TOT (NEAM)'!C34+'1 minus TOT (NEAM)'!D34+'1 minus TOT (NEAM)'!E34+'1 minus TOT (NEAM)'!F34+'1 minus TOT (NEAM)'!G34)</f>
        <v>2.2560060700708955</v>
      </c>
      <c r="I13" s="5">
        <f>'Raw Data (NEAM)'!I13/'1 minus TOT (NEAM)'!I34</f>
        <v>2.0035178867177859</v>
      </c>
      <c r="J13" s="5">
        <f>'Raw Data (NEAM)'!J13/'1 minus TOT (NEAM)'!J34</f>
        <v>1.0019698375949728</v>
      </c>
      <c r="K13" s="5">
        <f>'Raw Data (NEAM)'!K13/'1 minus TOT (NEAM)'!K34</f>
        <v>1.004185126124687</v>
      </c>
      <c r="L13" s="5">
        <f>'Raw Data (NEAM)'!L13/'1 minus TOT (NEAM)'!L34</f>
        <v>0</v>
      </c>
      <c r="M13" s="5">
        <f>'Raw Data (NEAM)'!M13/'1 minus TOT (NEAM)'!M34</f>
        <v>0</v>
      </c>
      <c r="N13" s="5">
        <f>'Raw Data (NEAM)'!N13/'1 minus TOT (NEAM)'!N34</f>
        <v>0</v>
      </c>
      <c r="O13" s="5">
        <f>'Raw Data (NEAM)'!O13/'1 minus TOT (NEAM)'!O34</f>
        <v>4.0493437542584463</v>
      </c>
      <c r="P13" s="5">
        <f>'Raw Data (NEAM)'!P13/'1 minus TOT (NEAM)'!P34</f>
        <v>3.0498536338195734</v>
      </c>
      <c r="Q13" s="5">
        <f>'Raw Data (NEAM)'!Q13/'1 minus TOT (NEAM)'!Q34</f>
        <v>7.1468087979571351</v>
      </c>
      <c r="R13" s="5">
        <f>'Raw Data (NEAM)'!R13/'1 minus TOT (NEAM)'!R34</f>
        <v>4.1168729282740291</v>
      </c>
      <c r="S13" s="5">
        <f>'Raw Data (NEAM)'!S13/'1 minus TOT (NEAM)'!S34</f>
        <v>4.1426397507236867</v>
      </c>
      <c r="T13" s="5">
        <f>'Raw Data (NEAM)'!T13/'1 minus TOT (NEAM)'!T34</f>
        <v>1.042463130527219</v>
      </c>
      <c r="U13" s="5">
        <f>'Raw Data (NEAM)'!U13/'1 minus TOT (NEAM)'!U34</f>
        <v>2.1010621723341227</v>
      </c>
      <c r="V13" s="5">
        <f>'Raw Data (NEAM)'!V13/'1 minus TOT (NEAM)'!V34</f>
        <v>4.2866237866303365</v>
      </c>
      <c r="W13" s="5">
        <f>'Raw Data (NEAM)'!W13/'1 minus TOT (NEAM)'!W34</f>
        <v>4.367022851452103</v>
      </c>
      <c r="X13" s="5">
        <f>'Raw Data (NEAM)'!X13/'1 minus TOT (NEAM)'!X34</f>
        <v>0</v>
      </c>
      <c r="Y13" s="5">
        <f>'Raw Data (NEAM)'!Y13/'1 minus TOT (NEAM)'!Y34</f>
        <v>0</v>
      </c>
      <c r="Z13" s="5">
        <f>'Raw Data (NEAM)'!Z13/'1 minus TOT (NEAM)'!Z34</f>
        <v>0</v>
      </c>
      <c r="AA13" s="5">
        <f>'Raw Data (NEAM)'!AA13/'1 minus TOT (NEAM)'!AA34</f>
        <v>0</v>
      </c>
      <c r="AB13" s="5">
        <f>'Raw Data (NEAM)'!AB13/'1 minus TOT (NEAM)'!AB34</f>
        <v>0</v>
      </c>
      <c r="AC13" s="5"/>
    </row>
    <row r="14" spans="1:29" s="6" customFormat="1">
      <c r="A14" s="4">
        <v>1932</v>
      </c>
      <c r="B14" s="5">
        <f t="shared" si="0"/>
        <v>35.963380518230153</v>
      </c>
      <c r="C14" s="5">
        <f>'Raw Data (NEAM)'!C14/'1 minus TOT (NEAM)'!C35</f>
        <v>0</v>
      </c>
      <c r="D14" s="5">
        <f>'Raw Data (NEAM)'!D14/'1 minus TOT (NEAM)'!D35</f>
        <v>0</v>
      </c>
      <c r="E14" s="5">
        <f>'Raw Data (NEAM)'!E14/'1 minus TOT (NEAM)'!E35</f>
        <v>0</v>
      </c>
      <c r="F14" s="5">
        <f>'Raw Data (NEAM)'!F14/'1 minus TOT (NEAM)'!F35</f>
        <v>0</v>
      </c>
      <c r="G14" s="5">
        <f>'Raw Data (NEAM)'!G14/'1 minus TOT (NEAM)'!G35</f>
        <v>3.0079623191032829</v>
      </c>
      <c r="H14" s="5">
        <f>'Raw Data (NEAM)'!H14/('1 minus TOT (NEAM)'!C35+'1 minus TOT (NEAM)'!D35+'1 minus TOT (NEAM)'!E35+'1 minus TOT (NEAM)'!F35+'1 minus TOT (NEAM)'!G35)</f>
        <v>0.6146060601119302</v>
      </c>
      <c r="I14" s="5">
        <f>'Raw Data (NEAM)'!I14/'1 minus TOT (NEAM)'!I35</f>
        <v>1.0016439495896159</v>
      </c>
      <c r="J14" s="5">
        <f>'Raw Data (NEAM)'!J14/'1 minus TOT (NEAM)'!J35</f>
        <v>0</v>
      </c>
      <c r="K14" s="5">
        <f>'Raw Data (NEAM)'!K14/'1 minus TOT (NEAM)'!K35</f>
        <v>0</v>
      </c>
      <c r="L14" s="5">
        <f>'Raw Data (NEAM)'!L14/'1 minus TOT (NEAM)'!L35</f>
        <v>0</v>
      </c>
      <c r="M14" s="5">
        <f>'Raw Data (NEAM)'!M14/'1 minus TOT (NEAM)'!M35</f>
        <v>1.00790088128238</v>
      </c>
      <c r="N14" s="5">
        <f>'Raw Data (NEAM)'!N14/'1 minus TOT (NEAM)'!N35</f>
        <v>0</v>
      </c>
      <c r="O14" s="5">
        <f>'Raw Data (NEAM)'!O14/'1 minus TOT (NEAM)'!O35</f>
        <v>2.0235589969202974</v>
      </c>
      <c r="P14" s="5">
        <f>'Raw Data (NEAM)'!P14/'1 minus TOT (NEAM)'!P35</f>
        <v>4.0623552017118554</v>
      </c>
      <c r="Q14" s="5">
        <f>'Raw Data (NEAM)'!Q14/'1 minus TOT (NEAM)'!Q35</f>
        <v>6.1225492304051494</v>
      </c>
      <c r="R14" s="5">
        <f>'Raw Data (NEAM)'!R14/'1 minus TOT (NEAM)'!R35</f>
        <v>4.1148786324995559</v>
      </c>
      <c r="S14" s="5">
        <f>'Raw Data (NEAM)'!S14/'1 minus TOT (NEAM)'!S35</f>
        <v>8.2884808922042694</v>
      </c>
      <c r="T14" s="5">
        <f>'Raw Data (NEAM)'!T14/'1 minus TOT (NEAM)'!T35</f>
        <v>3.1300461975270175</v>
      </c>
      <c r="U14" s="5">
        <f>'Raw Data (NEAM)'!U14/'1 minus TOT (NEAM)'!U35</f>
        <v>1.0493501282704851</v>
      </c>
      <c r="V14" s="5">
        <f>'Raw Data (NEAM)'!V14/'1 minus TOT (NEAM)'!V35</f>
        <v>1.0704311635162531</v>
      </c>
      <c r="W14" s="5">
        <f>'Raw Data (NEAM)'!W14/'1 minus TOT (NEAM)'!W35</f>
        <v>0</v>
      </c>
      <c r="X14" s="5">
        <f>'Raw Data (NEAM)'!X14/'1 minus TOT (NEAM)'!X35</f>
        <v>2.2807124158563949</v>
      </c>
      <c r="Y14" s="5">
        <f>'Raw Data (NEAM)'!Y14/'1 minus TOT (NEAM)'!Y35</f>
        <v>1.1968667683349508</v>
      </c>
      <c r="Z14" s="5">
        <f>'Raw Data (NEAM)'!Z14/'1 minus TOT (NEAM)'!Z35</f>
        <v>0</v>
      </c>
      <c r="AA14" s="5">
        <f>'Raw Data (NEAM)'!AA14/'1 minus TOT (NEAM)'!AA35</f>
        <v>0</v>
      </c>
      <c r="AB14" s="5">
        <f>'Raw Data (NEAM)'!AB14/'1 minus TOT (NEAM)'!AB35</f>
        <v>0</v>
      </c>
      <c r="AC14" s="5">
        <v>1</v>
      </c>
    </row>
    <row r="15" spans="1:29" s="6" customFormat="1">
      <c r="A15" s="4">
        <v>1933</v>
      </c>
      <c r="B15" s="5">
        <f t="shared" si="0"/>
        <v>47.63692405712289</v>
      </c>
      <c r="C15" s="5">
        <f>'Raw Data (NEAM)'!C15/'1 minus TOT (NEAM)'!C36</f>
        <v>0</v>
      </c>
      <c r="D15" s="5">
        <f>'Raw Data (NEAM)'!D15/'1 minus TOT (NEAM)'!D36</f>
        <v>1.0111687578074204</v>
      </c>
      <c r="E15" s="5">
        <f>'Raw Data (NEAM)'!E15/'1 minus TOT (NEAM)'!E36</f>
        <v>0</v>
      </c>
      <c r="F15" s="5">
        <f>'Raw Data (NEAM)'!F15/'1 minus TOT (NEAM)'!F36</f>
        <v>1.0027746499260282</v>
      </c>
      <c r="G15" s="5">
        <f>'Raw Data (NEAM)'!G15/'1 minus TOT (NEAM)'!G36</f>
        <v>2.004449028747715</v>
      </c>
      <c r="H15" s="5">
        <f>'Raw Data (NEAM)'!H15/('1 minus TOT (NEAM)'!C36+'1 minus TOT (NEAM)'!D36+'1 minus TOT (NEAM)'!E36+'1 minus TOT (NEAM)'!F36+'1 minus TOT (NEAM)'!G36)</f>
        <v>0.82005630269778695</v>
      </c>
      <c r="I15" s="5">
        <f>'Raw Data (NEAM)'!I15/'1 minus TOT (NEAM)'!I36</f>
        <v>2.0031638941744241</v>
      </c>
      <c r="J15" s="5">
        <f>'Raw Data (NEAM)'!J15/'1 minus TOT (NEAM)'!J36</f>
        <v>1.0017019579740631</v>
      </c>
      <c r="K15" s="5">
        <f>'Raw Data (NEAM)'!K15/'1 minus TOT (NEAM)'!K36</f>
        <v>1.0037339708233475</v>
      </c>
      <c r="L15" s="5">
        <f>'Raw Data (NEAM)'!L15/'1 minus TOT (NEAM)'!L36</f>
        <v>0</v>
      </c>
      <c r="M15" s="5">
        <f>'Raw Data (NEAM)'!M15/'1 minus TOT (NEAM)'!M36</f>
        <v>0</v>
      </c>
      <c r="N15" s="5">
        <f>'Raw Data (NEAM)'!N15/'1 minus TOT (NEAM)'!N36</f>
        <v>0</v>
      </c>
      <c r="O15" s="5">
        <f>'Raw Data (NEAM)'!O15/'1 minus TOT (NEAM)'!O36</f>
        <v>1.0113675430091258</v>
      </c>
      <c r="P15" s="5">
        <f>'Raw Data (NEAM)'!P15/'1 minus TOT (NEAM)'!P36</f>
        <v>3.0469828081876726</v>
      </c>
      <c r="Q15" s="5">
        <f>'Raw Data (NEAM)'!Q15/'1 minus TOT (NEAM)'!Q36</f>
        <v>9.1886825551963511</v>
      </c>
      <c r="R15" s="5">
        <f>'Raw Data (NEAM)'!R15/'1 minus TOT (NEAM)'!R36</f>
        <v>7.2120246557807945</v>
      </c>
      <c r="S15" s="5">
        <f>'Raw Data (NEAM)'!S15/'1 minus TOT (NEAM)'!S36</f>
        <v>4.1493688803895923</v>
      </c>
      <c r="T15" s="5">
        <f>'Raw Data (NEAM)'!T15/'1 minus TOT (NEAM)'!T36</f>
        <v>7.3234278122232066</v>
      </c>
      <c r="U15" s="5">
        <f>'Raw Data (NEAM)'!U15/'1 minus TOT (NEAM)'!U36</f>
        <v>4.2059765983733817</v>
      </c>
      <c r="V15" s="5">
        <f>'Raw Data (NEAM)'!V15/'1 minus TOT (NEAM)'!V36</f>
        <v>2.1509892185602668</v>
      </c>
      <c r="W15" s="5">
        <f>'Raw Data (NEAM)'!W15/'1 minus TOT (NEAM)'!W36</f>
        <v>2.218531927173514</v>
      </c>
      <c r="X15" s="5">
        <f>'Raw Data (NEAM)'!X15/'1 minus TOT (NEAM)'!X36</f>
        <v>2.3009159325593607</v>
      </c>
      <c r="Y15" s="5">
        <f>'Raw Data (NEAM)'!Y15/'1 minus TOT (NEAM)'!Y36</f>
        <v>0</v>
      </c>
      <c r="Z15" s="5">
        <f>'Raw Data (NEAM)'!Z15/'1 minus TOT (NEAM)'!Z36</f>
        <v>0</v>
      </c>
      <c r="AA15" s="5">
        <f>'Raw Data (NEAM)'!AA15/'1 minus TOT (NEAM)'!AA36</f>
        <v>0</v>
      </c>
      <c r="AB15" s="5">
        <f>'Raw Data (NEAM)'!AB15/'1 minus TOT (NEAM)'!AB36</f>
        <v>0</v>
      </c>
      <c r="AC15" s="5"/>
    </row>
    <row r="16" spans="1:29" s="7" customFormat="1">
      <c r="A16" s="4">
        <v>1934</v>
      </c>
      <c r="B16" s="5">
        <f t="shared" si="0"/>
        <v>59.301394089460409</v>
      </c>
      <c r="C16" s="5">
        <f>'Raw Data (NEAM)'!C16/'1 minus TOT (NEAM)'!C37</f>
        <v>3.3286390987069518</v>
      </c>
      <c r="D16" s="5">
        <f>'Raw Data (NEAM)'!D16/'1 minus TOT (NEAM)'!D37</f>
        <v>1.0110867048591528</v>
      </c>
      <c r="E16" s="5">
        <f>'Raw Data (NEAM)'!E16/'1 minus TOT (NEAM)'!E37</f>
        <v>0</v>
      </c>
      <c r="F16" s="5">
        <f>'Raw Data (NEAM)'!F16/'1 minus TOT (NEAM)'!F37</f>
        <v>1.0027451297864982</v>
      </c>
      <c r="G16" s="5">
        <f>'Raw Data (NEAM)'!G16/'1 minus TOT (NEAM)'!G37</f>
        <v>3.0062220522475873</v>
      </c>
      <c r="H16" s="5">
        <f>'Raw Data (NEAM)'!H16/('1 minus TOT (NEAM)'!C37+'1 minus TOT (NEAM)'!D37+'1 minus TOT (NEAM)'!E37+'1 minus TOT (NEAM)'!F37+'1 minus TOT (NEAM)'!G37)</f>
        <v>1.6391718578715957</v>
      </c>
      <c r="I16" s="5">
        <f>'Raw Data (NEAM)'!I16/'1 minus TOT (NEAM)'!I37</f>
        <v>3.0045351473922901</v>
      </c>
      <c r="J16" s="5">
        <f>'Raw Data (NEAM)'!J16/'1 minus TOT (NEAM)'!J37</f>
        <v>0</v>
      </c>
      <c r="K16" s="5">
        <f>'Raw Data (NEAM)'!K16/'1 minus TOT (NEAM)'!K37</f>
        <v>1.0037419132419185</v>
      </c>
      <c r="L16" s="5">
        <f>'Raw Data (NEAM)'!L16/'1 minus TOT (NEAM)'!L37</f>
        <v>0</v>
      </c>
      <c r="M16" s="5">
        <f>'Raw Data (NEAM)'!M16/'1 minus TOT (NEAM)'!M37</f>
        <v>1.0074365190398382</v>
      </c>
      <c r="N16" s="5">
        <f>'Raw Data (NEAM)'!N16/'1 minus TOT (NEAM)'!N37</f>
        <v>2.0186057546348515</v>
      </c>
      <c r="O16" s="5">
        <f>'Raw Data (NEAM)'!O16/'1 minus TOT (NEAM)'!O37</f>
        <v>5.0535739604221099</v>
      </c>
      <c r="P16" s="5">
        <f>'Raw Data (NEAM)'!P16/'1 minus TOT (NEAM)'!P37</f>
        <v>5.0772398619742942</v>
      </c>
      <c r="Q16" s="5">
        <f>'Raw Data (NEAM)'!Q16/'1 minus TOT (NEAM)'!Q37</f>
        <v>12.248720698220515</v>
      </c>
      <c r="R16" s="5">
        <f>'Raw Data (NEAM)'!R16/'1 minus TOT (NEAM)'!R37</f>
        <v>10.284174976943543</v>
      </c>
      <c r="S16" s="5">
        <f>'Raw Data (NEAM)'!S16/'1 minus TOT (NEAM)'!S37</f>
        <v>4.1426488423749372</v>
      </c>
      <c r="T16" s="5">
        <f>'Raw Data (NEAM)'!T16/'1 minus TOT (NEAM)'!T37</f>
        <v>6.2658784444010163</v>
      </c>
      <c r="U16" s="5">
        <f>'Raw Data (NEAM)'!U16/'1 minus TOT (NEAM)'!U37</f>
        <v>3.1488201524489754</v>
      </c>
      <c r="V16" s="5">
        <f>'Raw Data (NEAM)'!V16/'1 minus TOT (NEAM)'!V37</f>
        <v>1.0700972494972893</v>
      </c>
      <c r="W16" s="5">
        <f>'Raw Data (NEAM)'!W16/'1 minus TOT (NEAM)'!W37</f>
        <v>2.2021042329336922</v>
      </c>
      <c r="X16" s="5">
        <f>'Raw Data (NEAM)'!X16/'1 minus TOT (NEAM)'!X37</f>
        <v>1.1346444780635401</v>
      </c>
      <c r="Y16" s="5">
        <f>'Raw Data (NEAM)'!Y16/'1 minus TOT (NEAM)'!Y37</f>
        <v>0</v>
      </c>
      <c r="Z16" s="5">
        <f>'Raw Data (NEAM)'!Z16/'1 minus TOT (NEAM)'!Z37</f>
        <v>0</v>
      </c>
      <c r="AA16" s="5">
        <f>'Raw Data (NEAM)'!AA16/'1 minus TOT (NEAM)'!AA37</f>
        <v>0</v>
      </c>
      <c r="AB16" s="5">
        <f>'Raw Data (NEAM)'!AB16/'1 minus TOT (NEAM)'!AB37</f>
        <v>0</v>
      </c>
      <c r="AC16" s="5">
        <v>1</v>
      </c>
    </row>
    <row r="17" spans="1:29" s="6" customFormat="1">
      <c r="A17" s="4">
        <v>1935</v>
      </c>
      <c r="B17" s="5">
        <f t="shared" si="0"/>
        <v>52.300292341767246</v>
      </c>
      <c r="C17" s="5">
        <f>'Raw Data (NEAM)'!C17/'1 minus TOT (NEAM)'!C38</f>
        <v>2.1817097384302677</v>
      </c>
      <c r="D17" s="5">
        <f>'Raw Data (NEAM)'!D17/'1 minus TOT (NEAM)'!D38</f>
        <v>0</v>
      </c>
      <c r="E17" s="5">
        <f>'Raw Data (NEAM)'!E17/'1 minus TOT (NEAM)'!E38</f>
        <v>1.0041017110604025</v>
      </c>
      <c r="F17" s="5">
        <f>'Raw Data (NEAM)'!F17/'1 minus TOT (NEAM)'!F38</f>
        <v>1.0026690517767651</v>
      </c>
      <c r="G17" s="5">
        <f>'Raw Data (NEAM)'!G17/'1 minus TOT (NEAM)'!G38</f>
        <v>0</v>
      </c>
      <c r="H17" s="5">
        <f>'Raw Data (NEAM)'!H17/('1 minus TOT (NEAM)'!C38+'1 minus TOT (NEAM)'!D38+'1 minus TOT (NEAM)'!E38+'1 minus TOT (NEAM)'!F38+'1 minus TOT (NEAM)'!G38)</f>
        <v>0.8164886161892112</v>
      </c>
      <c r="I17" s="5">
        <f>'Raw Data (NEAM)'!I17/'1 minus TOT (NEAM)'!I38</f>
        <v>4.0056250420232988</v>
      </c>
      <c r="J17" s="5">
        <f>'Raw Data (NEAM)'!J17/'1 minus TOT (NEAM)'!J38</f>
        <v>0</v>
      </c>
      <c r="K17" s="5">
        <f>'Raw Data (NEAM)'!K17/'1 minus TOT (NEAM)'!K38</f>
        <v>1.003507659441514</v>
      </c>
      <c r="L17" s="5">
        <f>'Raw Data (NEAM)'!L17/'1 minus TOT (NEAM)'!L38</f>
        <v>0</v>
      </c>
      <c r="M17" s="5">
        <f>'Raw Data (NEAM)'!M17/'1 minus TOT (NEAM)'!M38</f>
        <v>1.0068166142656241</v>
      </c>
      <c r="N17" s="5">
        <f>'Raw Data (NEAM)'!N17/'1 minus TOT (NEAM)'!N38</f>
        <v>0</v>
      </c>
      <c r="O17" s="5">
        <f>'Raw Data (NEAM)'!O17/'1 minus TOT (NEAM)'!O38</f>
        <v>3.0314756188761485</v>
      </c>
      <c r="P17" s="5">
        <f>'Raw Data (NEAM)'!P17/'1 minus TOT (NEAM)'!P38</f>
        <v>2.0288006506950609</v>
      </c>
      <c r="Q17" s="5">
        <f>'Raw Data (NEAM)'!Q17/'1 minus TOT (NEAM)'!Q38</f>
        <v>7.139680485317184</v>
      </c>
      <c r="R17" s="5">
        <f>'Raw Data (NEAM)'!R17/'1 minus TOT (NEAM)'!R38</f>
        <v>15.413782002295809</v>
      </c>
      <c r="S17" s="5">
        <f>'Raw Data (NEAM)'!S17/'1 minus TOT (NEAM)'!S38</f>
        <v>5.1715450101220837</v>
      </c>
      <c r="T17" s="5">
        <f>'Raw Data (NEAM)'!T17/'1 minus TOT (NEAM)'!T38</f>
        <v>7.2983568270915011</v>
      </c>
      <c r="U17" s="5">
        <f>'Raw Data (NEAM)'!U17/'1 minus TOT (NEAM)'!U38</f>
        <v>1.0462987182840702</v>
      </c>
      <c r="V17" s="5">
        <f>'Raw Data (NEAM)'!V17/'1 minus TOT (NEAM)'!V38</f>
        <v>2.1368249963060206</v>
      </c>
      <c r="W17" s="5">
        <f>'Raw Data (NEAM)'!W17/'1 minus TOT (NEAM)'!W38</f>
        <v>1.0863169329651925</v>
      </c>
      <c r="X17" s="5">
        <f>'Raw Data (NEAM)'!X17/'1 minus TOT (NEAM)'!X38</f>
        <v>1.1147731678945327</v>
      </c>
      <c r="Y17" s="5">
        <f>'Raw Data (NEAM)'!Y17/'1 minus TOT (NEAM)'!Y38</f>
        <v>0</v>
      </c>
      <c r="Z17" s="5">
        <f>'Raw Data (NEAM)'!Z17/'1 minus TOT (NEAM)'!Z38</f>
        <v>0</v>
      </c>
      <c r="AA17" s="5">
        <f>'Raw Data (NEAM)'!AA17/'1 minus TOT (NEAM)'!AA38</f>
        <v>0</v>
      </c>
      <c r="AB17" s="5">
        <f>'Raw Data (NEAM)'!AB17/'1 minus TOT (NEAM)'!AB38</f>
        <v>0</v>
      </c>
      <c r="AC17" s="5"/>
    </row>
    <row r="18" spans="1:29" s="6" customFormat="1">
      <c r="A18" s="4">
        <v>1936</v>
      </c>
      <c r="B18" s="5">
        <f t="shared" si="0"/>
        <v>55.449001902292686</v>
      </c>
      <c r="C18" s="5">
        <f>'Raw Data (NEAM)'!C18/'1 minus TOT (NEAM)'!C39</f>
        <v>0</v>
      </c>
      <c r="D18" s="5">
        <f>'Raw Data (NEAM)'!D18/'1 minus TOT (NEAM)'!D39</f>
        <v>1.0091648645865514</v>
      </c>
      <c r="E18" s="5">
        <f>'Raw Data (NEAM)'!E18/'1 minus TOT (NEAM)'!E39</f>
        <v>1.0042012501280868</v>
      </c>
      <c r="F18" s="5">
        <f>'Raw Data (NEAM)'!F18/'1 minus TOT (NEAM)'!F39</f>
        <v>3.0080008730705483</v>
      </c>
      <c r="G18" s="5">
        <f>'Raw Data (NEAM)'!G18/'1 minus TOT (NEAM)'!G39</f>
        <v>0</v>
      </c>
      <c r="H18" s="5">
        <f>'Raw Data (NEAM)'!H18/('1 minus TOT (NEAM)'!C39+'1 minus TOT (NEAM)'!D39+'1 minus TOT (NEAM)'!E39+'1 minus TOT (NEAM)'!F39+'1 minus TOT (NEAM)'!G39)</f>
        <v>1.0200537140143535</v>
      </c>
      <c r="I18" s="5">
        <f>'Raw Data (NEAM)'!I18/'1 minus TOT (NEAM)'!I39</f>
        <v>5.0066034170416973</v>
      </c>
      <c r="J18" s="5">
        <f>'Raw Data (NEAM)'!J18/'1 minus TOT (NEAM)'!J39</f>
        <v>0</v>
      </c>
      <c r="K18" s="5">
        <f>'Raw Data (NEAM)'!K18/'1 minus TOT (NEAM)'!K39</f>
        <v>2.0075502710977062</v>
      </c>
      <c r="L18" s="5">
        <f>'Raw Data (NEAM)'!L18/'1 minus TOT (NEAM)'!L39</f>
        <v>2.0119452061094152</v>
      </c>
      <c r="M18" s="5">
        <f>'Raw Data (NEAM)'!M18/'1 minus TOT (NEAM)'!M39</f>
        <v>0</v>
      </c>
      <c r="N18" s="5">
        <f>'Raw Data (NEAM)'!N18/'1 minus TOT (NEAM)'!N39</f>
        <v>2.016244002183246</v>
      </c>
      <c r="O18" s="5">
        <f>'Raw Data (NEAM)'!O18/'1 minus TOT (NEAM)'!O39</f>
        <v>3.0291201809904287</v>
      </c>
      <c r="P18" s="5">
        <f>'Raw Data (NEAM)'!P18/'1 minus TOT (NEAM)'!P39</f>
        <v>4.0562613430127046</v>
      </c>
      <c r="Q18" s="5">
        <f>'Raw Data (NEAM)'!Q18/'1 minus TOT (NEAM)'!Q39</f>
        <v>9.1691640959736862</v>
      </c>
      <c r="R18" s="5">
        <f>'Raw Data (NEAM)'!R18/'1 minus TOT (NEAM)'!R39</f>
        <v>5.1370404324597727</v>
      </c>
      <c r="S18" s="5">
        <f>'Raw Data (NEAM)'!S18/'1 minus TOT (NEAM)'!S39</f>
        <v>9.3151696829664239</v>
      </c>
      <c r="T18" s="5">
        <f>'Raw Data (NEAM)'!T18/'1 minus TOT (NEAM)'!T39</f>
        <v>5.2171493495953811</v>
      </c>
      <c r="U18" s="5">
        <f>'Raw Data (NEAM)'!U18/'1 minus TOT (NEAM)'!U39</f>
        <v>4.1820388641197894</v>
      </c>
      <c r="V18" s="5">
        <f>'Raw Data (NEAM)'!V18/'1 minus TOT (NEAM)'!V39</f>
        <v>1.0702857773364229</v>
      </c>
      <c r="W18" s="5">
        <f>'Raw Data (NEAM)'!W18/'1 minus TOT (NEAM)'!W39</f>
        <v>1.0917030567685588</v>
      </c>
      <c r="X18" s="5">
        <f>'Raw Data (NEAM)'!X18/'1 minus TOT (NEAM)'!X39</f>
        <v>1.1186725086231006</v>
      </c>
      <c r="Y18" s="5">
        <f>'Raw Data (NEAM)'!Y18/'1 minus TOT (NEAM)'!Y39</f>
        <v>0</v>
      </c>
      <c r="Z18" s="5">
        <f>'Raw Data (NEAM)'!Z18/'1 minus TOT (NEAM)'!Z39</f>
        <v>0</v>
      </c>
      <c r="AA18" s="5">
        <f>'Raw Data (NEAM)'!AA18/'1 minus TOT (NEAM)'!AA39</f>
        <v>0</v>
      </c>
      <c r="AB18" s="5">
        <f>'Raw Data (NEAM)'!AB18/'1 minus TOT (NEAM)'!AB39</f>
        <v>0</v>
      </c>
      <c r="AC18" s="5"/>
    </row>
    <row r="19" spans="1:29" s="6" customFormat="1">
      <c r="A19" s="4">
        <v>1937</v>
      </c>
      <c r="B19" s="5">
        <f t="shared" si="0"/>
        <v>51.229538379814336</v>
      </c>
      <c r="C19" s="5">
        <f>'Raw Data (NEAM)'!C19/'1 minus TOT (NEAM)'!C40</f>
        <v>2.1672493004683338</v>
      </c>
      <c r="D19" s="5">
        <f>'Raw Data (NEAM)'!D19/'1 minus TOT (NEAM)'!D40</f>
        <v>0</v>
      </c>
      <c r="E19" s="5">
        <f>'Raw Data (NEAM)'!E19/'1 minus TOT (NEAM)'!E40</f>
        <v>0</v>
      </c>
      <c r="F19" s="5">
        <f>'Raw Data (NEAM)'!F19/'1 minus TOT (NEAM)'!F40</f>
        <v>0</v>
      </c>
      <c r="G19" s="5">
        <f>'Raw Data (NEAM)'!G19/'1 minus TOT (NEAM)'!G40</f>
        <v>2.0039037085230968</v>
      </c>
      <c r="H19" s="5">
        <f>'Raw Data (NEAM)'!H19/('1 minus TOT (NEAM)'!C40+'1 minus TOT (NEAM)'!D40+'1 minus TOT (NEAM)'!E40+'1 minus TOT (NEAM)'!F40+'1 minus TOT (NEAM)'!G40)</f>
        <v>0.81527569346750739</v>
      </c>
      <c r="I19" s="5">
        <f>'Raw Data (NEAM)'!I19/'1 minus TOT (NEAM)'!I40</f>
        <v>2.0026175517456242</v>
      </c>
      <c r="J19" s="5">
        <f>'Raw Data (NEAM)'!J19/'1 minus TOT (NEAM)'!J40</f>
        <v>0</v>
      </c>
      <c r="K19" s="5">
        <f>'Raw Data (NEAM)'!K19/'1 minus TOT (NEAM)'!K40</f>
        <v>0</v>
      </c>
      <c r="L19" s="5">
        <f>'Raw Data (NEAM)'!L19/'1 minus TOT (NEAM)'!L40</f>
        <v>0</v>
      </c>
      <c r="M19" s="5">
        <f>'Raw Data (NEAM)'!M19/'1 minus TOT (NEAM)'!M40</f>
        <v>2.0120430985463718</v>
      </c>
      <c r="N19" s="5">
        <f>'Raw Data (NEAM)'!N19/'1 minus TOT (NEAM)'!N40</f>
        <v>2.0162083911006925</v>
      </c>
      <c r="O19" s="5">
        <f>'Raw Data (NEAM)'!O19/'1 minus TOT (NEAM)'!O40</f>
        <v>3.0270055180422522</v>
      </c>
      <c r="P19" s="5">
        <f>'Raw Data (NEAM)'!P19/'1 minus TOT (NEAM)'!P40</f>
        <v>3.0407121280975167</v>
      </c>
      <c r="Q19" s="5">
        <f>'Raw Data (NEAM)'!Q19/'1 minus TOT (NEAM)'!Q40</f>
        <v>11.194557520783038</v>
      </c>
      <c r="R19" s="5">
        <f>'Raw Data (NEAM)'!R19/'1 minus TOT (NEAM)'!R40</f>
        <v>9.2379248219822774</v>
      </c>
      <c r="S19" s="5">
        <f>'Raw Data (NEAM)'!S19/'1 minus TOT (NEAM)'!S40</f>
        <v>5.1670541957313469</v>
      </c>
      <c r="T19" s="5">
        <f>'Raw Data (NEAM)'!T19/'1 minus TOT (NEAM)'!T40</f>
        <v>4.1672734605173245</v>
      </c>
      <c r="U19" s="5">
        <f>'Raw Data (NEAM)'!U19/'1 minus TOT (NEAM)'!U40</f>
        <v>4.1724941724941722</v>
      </c>
      <c r="V19" s="5">
        <f>'Raw Data (NEAM)'!V19/'1 minus TOT (NEAM)'!V40</f>
        <v>2.1320161273299139</v>
      </c>
      <c r="W19" s="5">
        <f>'Raw Data (NEAM)'!W19/'1 minus TOT (NEAM)'!W40</f>
        <v>1.0860383733558585</v>
      </c>
      <c r="X19" s="5">
        <f>'Raw Data (NEAM)'!X19/'1 minus TOT (NEAM)'!X40</f>
        <v>0</v>
      </c>
      <c r="Y19" s="5">
        <f>'Raw Data (NEAM)'!Y19/'1 minus TOT (NEAM)'!Y40</f>
        <v>1.1583173266204558</v>
      </c>
      <c r="Z19" s="5">
        <f>'Raw Data (NEAM)'!Z19/'1 minus TOT (NEAM)'!Z40</f>
        <v>0</v>
      </c>
      <c r="AA19" s="5">
        <f>'Raw Data (NEAM)'!AA19/'1 minus TOT (NEAM)'!AA40</f>
        <v>0</v>
      </c>
      <c r="AB19" s="5">
        <f>'Raw Data (NEAM)'!AB19/'1 minus TOT (NEAM)'!AB40</f>
        <v>0</v>
      </c>
      <c r="AC19" s="5"/>
    </row>
    <row r="20" spans="1:29" s="7" customFormat="1">
      <c r="A20" s="4">
        <v>1938</v>
      </c>
      <c r="B20" s="5">
        <f t="shared" si="0"/>
        <v>77.6372584477689</v>
      </c>
      <c r="C20" s="5">
        <f>'Raw Data (NEAM)'!C20/'1 minus TOT (NEAM)'!C41</f>
        <v>1.0796280791433481</v>
      </c>
      <c r="D20" s="5">
        <f>'Raw Data (NEAM)'!D20/'1 minus TOT (NEAM)'!D41</f>
        <v>0</v>
      </c>
      <c r="E20" s="5">
        <f>'Raw Data (NEAM)'!E20/'1 minus TOT (NEAM)'!E41</f>
        <v>1.003461943705785</v>
      </c>
      <c r="F20" s="5">
        <f>'Raw Data (NEAM)'!F20/'1 minus TOT (NEAM)'!F41</f>
        <v>1.0022613521758468</v>
      </c>
      <c r="G20" s="5">
        <f>'Raw Data (NEAM)'!G20/'1 minus TOT (NEAM)'!G41</f>
        <v>1.0018471556933095</v>
      </c>
      <c r="H20" s="5">
        <f>'Raw Data (NEAM)'!H20/('1 minus TOT (NEAM)'!C41+'1 minus TOT (NEAM)'!D41+'1 minus TOT (NEAM)'!E41+'1 minus TOT (NEAM)'!F41+'1 minus TOT (NEAM)'!G41)</f>
        <v>0.81429061330909702</v>
      </c>
      <c r="I20" s="5">
        <f>'Raw Data (NEAM)'!I20/'1 minus TOT (NEAM)'!I41</f>
        <v>3.0034250980256956</v>
      </c>
      <c r="J20" s="5">
        <f>'Raw Data (NEAM)'!J20/'1 minus TOT (NEAM)'!J41</f>
        <v>2.002604221066338</v>
      </c>
      <c r="K20" s="5">
        <f>'Raw Data (NEAM)'!K20/'1 minus TOT (NEAM)'!K41</f>
        <v>2.0064053169740901</v>
      </c>
      <c r="L20" s="5">
        <f>'Raw Data (NEAM)'!L20/'1 minus TOT (NEAM)'!L41</f>
        <v>1.0079697504622036</v>
      </c>
      <c r="M20" s="5">
        <f>'Raw Data (NEAM)'!M20/'1 minus TOT (NEAM)'!M41</f>
        <v>3.020888679556101</v>
      </c>
      <c r="N20" s="5">
        <f>'Raw Data (NEAM)'!N20/'1 minus TOT (NEAM)'!N41</f>
        <v>3.0248603557254152</v>
      </c>
      <c r="O20" s="5">
        <f>'Raw Data (NEAM)'!O20/'1 minus TOT (NEAM)'!O41</f>
        <v>7.0643561405636275</v>
      </c>
      <c r="P20" s="5">
        <f>'Raw Data (NEAM)'!P20/'1 minus TOT (NEAM)'!P41</f>
        <v>4.0506726076531576</v>
      </c>
      <c r="Q20" s="5">
        <f>'Raw Data (NEAM)'!Q20/'1 minus TOT (NEAM)'!Q41</f>
        <v>10.17303972878431</v>
      </c>
      <c r="R20" s="5">
        <f>'Raw Data (NEAM)'!R20/'1 minus TOT (NEAM)'!R41</f>
        <v>13.32580630784544</v>
      </c>
      <c r="S20" s="5">
        <f>'Raw Data (NEAM)'!S20/'1 minus TOT (NEAM)'!S41</f>
        <v>8.261195775818253</v>
      </c>
      <c r="T20" s="5">
        <f>'Raw Data (NEAM)'!T20/'1 minus TOT (NEAM)'!T41</f>
        <v>9.3647369961305422</v>
      </c>
      <c r="U20" s="5">
        <f>'Raw Data (NEAM)'!U20/'1 minus TOT (NEAM)'!U41</f>
        <v>6.2476430625833723</v>
      </c>
      <c r="V20" s="5">
        <f>'Raw Data (NEAM)'!V20/'1 minus TOT (NEAM)'!V41</f>
        <v>3.1875440586017714</v>
      </c>
      <c r="W20" s="5">
        <f>'Raw Data (NEAM)'!W20/'1 minus TOT (NEAM)'!W41</f>
        <v>1.0818197346694756</v>
      </c>
      <c r="X20" s="5">
        <f>'Raw Data (NEAM)'!X20/'1 minus TOT (NEAM)'!X41</f>
        <v>0</v>
      </c>
      <c r="Y20" s="5">
        <f>'Raw Data (NEAM)'!Y20/'1 minus TOT (NEAM)'!Y41</f>
        <v>0</v>
      </c>
      <c r="Z20" s="5">
        <f>'Raw Data (NEAM)'!Z20/'1 minus TOT (NEAM)'!Z41</f>
        <v>0</v>
      </c>
      <c r="AA20" s="5">
        <f>'Raw Data (NEAM)'!AA20/'1 minus TOT (NEAM)'!AA41</f>
        <v>0</v>
      </c>
      <c r="AB20" s="5">
        <f>'Raw Data (NEAM)'!AB20/'1 minus TOT (NEAM)'!AB41</f>
        <v>0</v>
      </c>
      <c r="AC20" s="5"/>
    </row>
    <row r="21" spans="1:29" s="6" customFormat="1">
      <c r="A21" s="4">
        <v>1939</v>
      </c>
      <c r="B21" s="5">
        <f t="shared" si="0"/>
        <v>49.453315933094977</v>
      </c>
      <c r="C21" s="5">
        <f>'Raw Data (NEAM)'!C21/'1 minus TOT (NEAM)'!C42</f>
        <v>2.1578963593205707</v>
      </c>
      <c r="D21" s="5">
        <f>'Raw Data (NEAM)'!D21/'1 minus TOT (NEAM)'!D42</f>
        <v>2.011445061260424</v>
      </c>
      <c r="E21" s="5">
        <f>'Raw Data (NEAM)'!E21/'1 minus TOT (NEAM)'!E42</f>
        <v>0</v>
      </c>
      <c r="F21" s="5">
        <f>'Raw Data (NEAM)'!F21/'1 minus TOT (NEAM)'!F42</f>
        <v>2.0039958092732011</v>
      </c>
      <c r="G21" s="5">
        <f>'Raw Data (NEAM)'!G21/'1 minus TOT (NEAM)'!G42</f>
        <v>0</v>
      </c>
      <c r="H21" s="5">
        <f>'Raw Data (NEAM)'!H21/('1 minus TOT (NEAM)'!C42+'1 minus TOT (NEAM)'!D42+'1 minus TOT (NEAM)'!E42+'1 minus TOT (NEAM)'!F42+'1 minus TOT (NEAM)'!G42)</f>
        <v>1.2209176971587254</v>
      </c>
      <c r="I21" s="5">
        <f>'Raw Data (NEAM)'!I21/'1 minus TOT (NEAM)'!I42</f>
        <v>1.001137417904111</v>
      </c>
      <c r="J21" s="5">
        <f>'Raw Data (NEAM)'!J21/'1 minus TOT (NEAM)'!J42</f>
        <v>1.0012746030462176</v>
      </c>
      <c r="K21" s="5">
        <f>'Raw Data (NEAM)'!K21/'1 minus TOT (NEAM)'!K42</f>
        <v>0</v>
      </c>
      <c r="L21" s="5">
        <f>'Raw Data (NEAM)'!L21/'1 minus TOT (NEAM)'!L42</f>
        <v>0</v>
      </c>
      <c r="M21" s="5">
        <f>'Raw Data (NEAM)'!M21/'1 minus TOT (NEAM)'!M42</f>
        <v>0</v>
      </c>
      <c r="N21" s="5">
        <f>'Raw Data (NEAM)'!N21/'1 minus TOT (NEAM)'!N42</f>
        <v>3.020139954005904</v>
      </c>
      <c r="O21" s="5">
        <f>'Raw Data (NEAM)'!O21/'1 minus TOT (NEAM)'!O42</f>
        <v>4.0332407498702407</v>
      </c>
      <c r="P21" s="5">
        <f>'Raw Data (NEAM)'!P21/'1 minus TOT (NEAM)'!P42</f>
        <v>4.0452541562649387</v>
      </c>
      <c r="Q21" s="5">
        <f>'Raw Data (NEAM)'!Q21/'1 minus TOT (NEAM)'!Q42</f>
        <v>7.1173348303669739</v>
      </c>
      <c r="R21" s="5">
        <f>'Raw Data (NEAM)'!R21/'1 minus TOT (NEAM)'!R42</f>
        <v>8.1943771631346412</v>
      </c>
      <c r="S21" s="5">
        <f>'Raw Data (NEAM)'!S21/'1 minus TOT (NEAM)'!S42</f>
        <v>6.1913384519281713</v>
      </c>
      <c r="T21" s="5">
        <f>'Raw Data (NEAM)'!T21/'1 minus TOT (NEAM)'!T42</f>
        <v>3.118935403382312</v>
      </c>
      <c r="U21" s="5">
        <f>'Raw Data (NEAM)'!U21/'1 minus TOT (NEAM)'!U42</f>
        <v>6.2329395382762165</v>
      </c>
      <c r="V21" s="5">
        <f>'Raw Data (NEAM)'!V21/'1 minus TOT (NEAM)'!V42</f>
        <v>2.1213322759714512</v>
      </c>
      <c r="W21" s="5">
        <f>'Raw Data (NEAM)'!W21/'1 minus TOT (NEAM)'!W42</f>
        <v>2.1550936917850749</v>
      </c>
      <c r="X21" s="5">
        <f>'Raw Data (NEAM)'!X21/'1 minus TOT (NEAM)'!X42</f>
        <v>0</v>
      </c>
      <c r="Y21" s="5">
        <f>'Raw Data (NEAM)'!Y21/'1 minus TOT (NEAM)'!Y42</f>
        <v>0</v>
      </c>
      <c r="Z21" s="5">
        <f>'Raw Data (NEAM)'!Z21/'1 minus TOT (NEAM)'!Z42</f>
        <v>0</v>
      </c>
      <c r="AA21" s="5">
        <f>'Raw Data (NEAM)'!AA21/'1 minus TOT (NEAM)'!AA42</f>
        <v>0</v>
      </c>
      <c r="AB21" s="5">
        <f>'Raw Data (NEAM)'!AB21/'1 minus TOT (NEAM)'!AB42</f>
        <v>0</v>
      </c>
      <c r="AC21" s="5"/>
    </row>
    <row r="22" spans="1:29" s="6" customFormat="1">
      <c r="A22" s="4">
        <v>1940</v>
      </c>
      <c r="B22" s="5">
        <f t="shared" si="0"/>
        <v>67.929773344442012</v>
      </c>
      <c r="C22" s="5">
        <f>'Raw Data (NEAM)'!C22/'1 minus TOT (NEAM)'!C43</f>
        <v>1.0666946455426154</v>
      </c>
      <c r="D22" s="5">
        <f>'Raw Data (NEAM)'!D22/'1 minus TOT (NEAM)'!D43</f>
        <v>0</v>
      </c>
      <c r="E22" s="5">
        <f>'Raw Data (NEAM)'!E22/'1 minus TOT (NEAM)'!E43</f>
        <v>0</v>
      </c>
      <c r="F22" s="5">
        <f>'Raw Data (NEAM)'!F22/'1 minus TOT (NEAM)'!F43</f>
        <v>0</v>
      </c>
      <c r="G22" s="5">
        <f>'Raw Data (NEAM)'!G22/'1 minus TOT (NEAM)'!G43</f>
        <v>4.0058266569555716</v>
      </c>
      <c r="H22" s="5">
        <f>'Raw Data (NEAM)'!H22/('1 minus TOT (NEAM)'!C43+'1 minus TOT (NEAM)'!D43+'1 minus TOT (NEAM)'!E43+'1 minus TOT (NEAM)'!F43+'1 minus TOT (NEAM)'!G43)</f>
        <v>1.0149093971776988</v>
      </c>
      <c r="I22" s="5">
        <f>'Raw Data (NEAM)'!I22/'1 minus TOT (NEAM)'!I43</f>
        <v>4.0040817806509095</v>
      </c>
      <c r="J22" s="5">
        <f>'Raw Data (NEAM)'!J22/'1 minus TOT (NEAM)'!J43</f>
        <v>0</v>
      </c>
      <c r="K22" s="5">
        <f>'Raw Data (NEAM)'!K22/'1 minus TOT (NEAM)'!K43</f>
        <v>0</v>
      </c>
      <c r="L22" s="5">
        <f>'Raw Data (NEAM)'!L22/'1 minus TOT (NEAM)'!L43</f>
        <v>0</v>
      </c>
      <c r="M22" s="5">
        <f>'Raw Data (NEAM)'!M22/'1 minus TOT (NEAM)'!M43</f>
        <v>3.0149059329514012</v>
      </c>
      <c r="N22" s="5">
        <f>'Raw Data (NEAM)'!N22/'1 minus TOT (NEAM)'!N43</f>
        <v>2.0121895137146106</v>
      </c>
      <c r="O22" s="5">
        <f>'Raw Data (NEAM)'!O22/'1 minus TOT (NEAM)'!O43</f>
        <v>3.0233076570194717</v>
      </c>
      <c r="P22" s="5">
        <f>'Raw Data (NEAM)'!P22/'1 minus TOT (NEAM)'!P43</f>
        <v>5.0566853375048364</v>
      </c>
      <c r="Q22" s="5">
        <f>'Raw Data (NEAM)'!Q22/'1 minus TOT (NEAM)'!Q43</f>
        <v>5.0824231283501842</v>
      </c>
      <c r="R22" s="5">
        <f>'Raw Data (NEAM)'!R22/'1 minus TOT (NEAM)'!R43</f>
        <v>8.2013004590194143</v>
      </c>
      <c r="S22" s="5">
        <f>'Raw Data (NEAM)'!S22/'1 minus TOT (NEAM)'!S43</f>
        <v>8.2620883515425412</v>
      </c>
      <c r="T22" s="5">
        <f>'Raw Data (NEAM)'!T22/'1 minus TOT (NEAM)'!T43</f>
        <v>13.540390876069047</v>
      </c>
      <c r="U22" s="5">
        <f>'Raw Data (NEAM)'!U22/'1 minus TOT (NEAM)'!U43</f>
        <v>10.424811050299713</v>
      </c>
      <c r="V22" s="5">
        <f>'Raw Data (NEAM)'!V22/'1 minus TOT (NEAM)'!V43</f>
        <v>2.1291973512003595</v>
      </c>
      <c r="W22" s="5">
        <f>'Raw Data (NEAM)'!W22/'1 minus TOT (NEAM)'!W43</f>
        <v>2.1634825089418128</v>
      </c>
      <c r="X22" s="5">
        <f>'Raw Data (NEAM)'!X22/'1 minus TOT (NEAM)'!X43</f>
        <v>0</v>
      </c>
      <c r="Y22" s="5">
        <f>'Raw Data (NEAM)'!Y22/'1 minus TOT (NEAM)'!Y43</f>
        <v>0</v>
      </c>
      <c r="Z22" s="5">
        <f>'Raw Data (NEAM)'!Z22/'1 minus TOT (NEAM)'!Z43</f>
        <v>0</v>
      </c>
      <c r="AA22" s="5">
        <f>'Raw Data (NEAM)'!AA22/'1 minus TOT (NEAM)'!AA43</f>
        <v>0</v>
      </c>
      <c r="AB22" s="5">
        <f>'Raw Data (NEAM)'!AB22/'1 minus TOT (NEAM)'!AB43</f>
        <v>0</v>
      </c>
      <c r="AC22" s="5"/>
    </row>
    <row r="23" spans="1:29" s="6" customFormat="1">
      <c r="A23" s="4">
        <v>1941</v>
      </c>
      <c r="B23" s="5">
        <f t="shared" si="0"/>
        <v>76.553899782520858</v>
      </c>
      <c r="C23" s="5">
        <f>'Raw Data (NEAM)'!C23/'1 minus TOT (NEAM)'!C44</f>
        <v>0</v>
      </c>
      <c r="D23" s="5">
        <f>'Raw Data (NEAM)'!D23/'1 minus TOT (NEAM)'!D44</f>
        <v>2.0099953416416976</v>
      </c>
      <c r="E23" s="5">
        <f>'Raw Data (NEAM)'!E23/'1 minus TOT (NEAM)'!E44</f>
        <v>2.0050024668127633</v>
      </c>
      <c r="F23" s="5">
        <f>'Raw Data (NEAM)'!F23/'1 minus TOT (NEAM)'!F44</f>
        <v>1.0018345468096084</v>
      </c>
      <c r="G23" s="5">
        <f>'Raw Data (NEAM)'!G23/'1 minus TOT (NEAM)'!G44</f>
        <v>0</v>
      </c>
      <c r="H23" s="5">
        <f>'Raw Data (NEAM)'!H23/('1 minus TOT (NEAM)'!C44+'1 minus TOT (NEAM)'!D44+'1 minus TOT (NEAM)'!E44+'1 minus TOT (NEAM)'!F44+'1 minus TOT (NEAM)'!G44)</f>
        <v>1.0148479196635476</v>
      </c>
      <c r="I23" s="5">
        <f>'Raw Data (NEAM)'!I23/'1 minus TOT (NEAM)'!I44</f>
        <v>2.0019584932385963</v>
      </c>
      <c r="J23" s="5">
        <f>'Raw Data (NEAM)'!J23/'1 minus TOT (NEAM)'!J44</f>
        <v>0</v>
      </c>
      <c r="K23" s="5">
        <f>'Raw Data (NEAM)'!K23/'1 minus TOT (NEAM)'!K44</f>
        <v>0</v>
      </c>
      <c r="L23" s="5">
        <f>'Raw Data (NEAM)'!L23/'1 minus TOT (NEAM)'!L44</f>
        <v>0</v>
      </c>
      <c r="M23" s="5">
        <f>'Raw Data (NEAM)'!M23/'1 minus TOT (NEAM)'!M44</f>
        <v>2.0096779269827949</v>
      </c>
      <c r="N23" s="5">
        <f>'Raw Data (NEAM)'!N23/'1 minus TOT (NEAM)'!N44</f>
        <v>3.017877276730371</v>
      </c>
      <c r="O23" s="5">
        <f>'Raw Data (NEAM)'!O23/'1 minus TOT (NEAM)'!O44</f>
        <v>5.0395233503990609</v>
      </c>
      <c r="P23" s="5">
        <f>'Raw Data (NEAM)'!P23/'1 minus TOT (NEAM)'!P44</f>
        <v>4.0461359194262299</v>
      </c>
      <c r="Q23" s="5">
        <f>'Raw Data (NEAM)'!Q23/'1 minus TOT (NEAM)'!Q44</f>
        <v>12.199282999995326</v>
      </c>
      <c r="R23" s="5">
        <f>'Raw Data (NEAM)'!R23/'1 minus TOT (NEAM)'!R44</f>
        <v>8.2015363759602344</v>
      </c>
      <c r="S23" s="5">
        <f>'Raw Data (NEAM)'!S23/'1 minus TOT (NEAM)'!S44</f>
        <v>12.409703380613847</v>
      </c>
      <c r="T23" s="5">
        <f>'Raw Data (NEAM)'!T23/'1 minus TOT (NEAM)'!T44</f>
        <v>6.262433151626321</v>
      </c>
      <c r="U23" s="5">
        <f>'Raw Data (NEAM)'!U23/'1 minus TOT (NEAM)'!U44</f>
        <v>7.3111724520137695</v>
      </c>
      <c r="V23" s="5">
        <f>'Raw Data (NEAM)'!V23/'1 minus TOT (NEAM)'!V44</f>
        <v>5.3280560207033032</v>
      </c>
      <c r="W23" s="5">
        <f>'Raw Data (NEAM)'!W23/'1 minus TOT (NEAM)'!W44</f>
        <v>3.2618113246011928</v>
      </c>
      <c r="X23" s="5">
        <f>'Raw Data (NEAM)'!X23/'1 minus TOT (NEAM)'!X44</f>
        <v>4.449883190566247</v>
      </c>
      <c r="Y23" s="5">
        <f>'Raw Data (NEAM)'!Y23/'1 minus TOT (NEAM)'!Y44</f>
        <v>0</v>
      </c>
      <c r="Z23" s="5">
        <f>'Raw Data (NEAM)'!Z23/'1 minus TOT (NEAM)'!Z44</f>
        <v>0</v>
      </c>
      <c r="AA23" s="5">
        <f>'Raw Data (NEAM)'!AA23/'1 minus TOT (NEAM)'!AA44</f>
        <v>0</v>
      </c>
      <c r="AB23" s="5">
        <f>'Raw Data (NEAM)'!AB23/'1 minus TOT (NEAM)'!AB44</f>
        <v>0</v>
      </c>
      <c r="AC23" s="5">
        <v>1</v>
      </c>
    </row>
    <row r="24" spans="1:29" s="6" customFormat="1">
      <c r="A24" s="4">
        <v>1942</v>
      </c>
      <c r="B24" s="5">
        <f t="shared" si="0"/>
        <v>70.050007260927885</v>
      </c>
      <c r="C24" s="5">
        <f>'Raw Data (NEAM)'!C24/'1 minus TOT (NEAM)'!C45</f>
        <v>0</v>
      </c>
      <c r="D24" s="5">
        <f>'Raw Data (NEAM)'!D24/'1 minus TOT (NEAM)'!D45</f>
        <v>3.015393951872904</v>
      </c>
      <c r="E24" s="5">
        <f>'Raw Data (NEAM)'!E24/'1 minus TOT (NEAM)'!E45</f>
        <v>1.0026593444607801</v>
      </c>
      <c r="F24" s="5">
        <f>'Raw Data (NEAM)'!F24/'1 minus TOT (NEAM)'!F45</f>
        <v>1.0017983766005822</v>
      </c>
      <c r="G24" s="5">
        <f>'Raw Data (NEAM)'!G24/'1 minus TOT (NEAM)'!G45</f>
        <v>0</v>
      </c>
      <c r="H24" s="5">
        <f>'Raw Data (NEAM)'!H24/('1 minus TOT (NEAM)'!C45+'1 minus TOT (NEAM)'!D45+'1 minus TOT (NEAM)'!E45+'1 minus TOT (NEAM)'!F45+'1 minus TOT (NEAM)'!G45)</f>
        <v>1.0148247799705374</v>
      </c>
      <c r="I24" s="5">
        <f>'Raw Data (NEAM)'!I24/'1 minus TOT (NEAM)'!I45</f>
        <v>3.0030447010588288</v>
      </c>
      <c r="J24" s="5">
        <f>'Raw Data (NEAM)'!J24/'1 minus TOT (NEAM)'!J45</f>
        <v>1.001052710940096</v>
      </c>
      <c r="K24" s="5">
        <f>'Raw Data (NEAM)'!K24/'1 minus TOT (NEAM)'!K45</f>
        <v>0</v>
      </c>
      <c r="L24" s="5">
        <f>'Raw Data (NEAM)'!L24/'1 minus TOT (NEAM)'!L45</f>
        <v>0</v>
      </c>
      <c r="M24" s="5">
        <f>'Raw Data (NEAM)'!M24/'1 minus TOT (NEAM)'!M45</f>
        <v>1.0044918147710602</v>
      </c>
      <c r="N24" s="5">
        <f>'Raw Data (NEAM)'!N24/'1 minus TOT (NEAM)'!N45</f>
        <v>3.016994249898413</v>
      </c>
      <c r="O24" s="5">
        <f>'Raw Data (NEAM)'!O24/'1 minus TOT (NEAM)'!O45</f>
        <v>3.0223971545412689</v>
      </c>
      <c r="P24" s="5">
        <f>'Raw Data (NEAM)'!P24/'1 minus TOT (NEAM)'!P45</f>
        <v>8.0857947102009362</v>
      </c>
      <c r="Q24" s="5">
        <f>'Raw Data (NEAM)'!Q24/'1 minus TOT (NEAM)'!Q45</f>
        <v>8.1303430103422745</v>
      </c>
      <c r="R24" s="5">
        <f>'Raw Data (NEAM)'!R24/'1 minus TOT (NEAM)'!R45</f>
        <v>6.1406355308155067</v>
      </c>
      <c r="S24" s="5">
        <f>'Raw Data (NEAM)'!S24/'1 minus TOT (NEAM)'!S45</f>
        <v>12.397668699255465</v>
      </c>
      <c r="T24" s="5">
        <f>'Raw Data (NEAM)'!T24/'1 minus TOT (NEAM)'!T45</f>
        <v>8.3396167217411996</v>
      </c>
      <c r="U24" s="5">
        <f>'Raw Data (NEAM)'!U24/'1 minus TOT (NEAM)'!U45</f>
        <v>5.2310879085637376</v>
      </c>
      <c r="V24" s="5">
        <f>'Raw Data (NEAM)'!V24/'1 minus TOT (NEAM)'!V45</f>
        <v>5.3206384766171935</v>
      </c>
      <c r="W24" s="5">
        <f>'Raw Data (NEAM)'!W24/'1 minus TOT (NEAM)'!W45</f>
        <v>4.3414167922113682</v>
      </c>
      <c r="X24" s="5">
        <f>'Raw Data (NEAM)'!X24/'1 minus TOT (NEAM)'!X45</f>
        <v>0</v>
      </c>
      <c r="Y24" s="5">
        <f>'Raw Data (NEAM)'!Y24/'1 minus TOT (NEAM)'!Y45</f>
        <v>0</v>
      </c>
      <c r="Z24" s="5">
        <f>'Raw Data (NEAM)'!Z24/'1 minus TOT (NEAM)'!Z45</f>
        <v>0</v>
      </c>
      <c r="AA24" s="5">
        <f>'Raw Data (NEAM)'!AA24/'1 minus TOT (NEAM)'!AA45</f>
        <v>0</v>
      </c>
      <c r="AB24" s="5">
        <f>'Raw Data (NEAM)'!AB24/'1 minus TOT (NEAM)'!AB45</f>
        <v>0</v>
      </c>
      <c r="AC24" s="5">
        <v>1</v>
      </c>
    </row>
    <row r="25" spans="1:29" s="6" customFormat="1">
      <c r="A25" s="4">
        <v>1943</v>
      </c>
      <c r="B25" s="5">
        <f t="shared" si="0"/>
        <v>60.259225255805831</v>
      </c>
      <c r="C25" s="5">
        <f>'Raw Data (NEAM)'!C25/'1 minus TOT (NEAM)'!C46</f>
        <v>1.0557954717918294</v>
      </c>
      <c r="D25" s="5">
        <f>'Raw Data (NEAM)'!D25/'1 minus TOT (NEAM)'!D46</f>
        <v>1.0049344919184189</v>
      </c>
      <c r="E25" s="5">
        <f>'Raw Data (NEAM)'!E25/'1 minus TOT (NEAM)'!E46</f>
        <v>2.0047962923043761</v>
      </c>
      <c r="F25" s="5">
        <f>'Raw Data (NEAM)'!F25/'1 minus TOT (NEAM)'!F46</f>
        <v>1.0013278901798932</v>
      </c>
      <c r="G25" s="5">
        <f>'Raw Data (NEAM)'!G25/'1 minus TOT (NEAM)'!G46</f>
        <v>2.0019283289460112</v>
      </c>
      <c r="H25" s="5">
        <f>'Raw Data (NEAM)'!H25/('1 minus TOT (NEAM)'!C46+'1 minus TOT (NEAM)'!D46+'1 minus TOT (NEAM)'!E46+'1 minus TOT (NEAM)'!F46+'1 minus TOT (NEAM)'!G46)</f>
        <v>1.4177039732122168</v>
      </c>
      <c r="I25" s="5">
        <f>'Raw Data (NEAM)'!I25/'1 minus TOT (NEAM)'!I46</f>
        <v>0</v>
      </c>
      <c r="J25" s="5">
        <f>'Raw Data (NEAM)'!J25/'1 minus TOT (NEAM)'!J46</f>
        <v>0</v>
      </c>
      <c r="K25" s="5">
        <f>'Raw Data (NEAM)'!K25/'1 minus TOT (NEAM)'!K46</f>
        <v>1.0018762271231045</v>
      </c>
      <c r="L25" s="5">
        <f>'Raw Data (NEAM)'!L25/'1 minus TOT (NEAM)'!L46</f>
        <v>0</v>
      </c>
      <c r="M25" s="5">
        <f>'Raw Data (NEAM)'!M25/'1 minus TOT (NEAM)'!M46</f>
        <v>2.0069725795672877</v>
      </c>
      <c r="N25" s="5">
        <f>'Raw Data (NEAM)'!N25/'1 minus TOT (NEAM)'!N46</f>
        <v>3.0129687853222915</v>
      </c>
      <c r="O25" s="5">
        <f>'Raw Data (NEAM)'!O25/'1 minus TOT (NEAM)'!O46</f>
        <v>2.0118451572223184</v>
      </c>
      <c r="P25" s="5">
        <f>'Raw Data (NEAM)'!P25/'1 minus TOT (NEAM)'!P46</f>
        <v>4.0359033723723412</v>
      </c>
      <c r="Q25" s="5">
        <f>'Raw Data (NEAM)'!Q25/'1 minus TOT (NEAM)'!Q46</f>
        <v>9.1169697550917661</v>
      </c>
      <c r="R25" s="5">
        <f>'Raw Data (NEAM)'!R25/'1 minus TOT (NEAM)'!R46</f>
        <v>5.103704568912705</v>
      </c>
      <c r="S25" s="5">
        <f>'Raw Data (NEAM)'!S25/'1 minus TOT (NEAM)'!S46</f>
        <v>14.393799559845299</v>
      </c>
      <c r="T25" s="5">
        <f>'Raw Data (NEAM)'!T25/'1 minus TOT (NEAM)'!T46</f>
        <v>9.3453023175521128</v>
      </c>
      <c r="U25" s="5">
        <f>'Raw Data (NEAM)'!U25/'1 minus TOT (NEAM)'!U46</f>
        <v>3.165304381818828</v>
      </c>
      <c r="V25" s="5">
        <f>'Raw Data (NEAM)'!V25/'1 minus TOT (NEAM)'!V46</f>
        <v>0</v>
      </c>
      <c r="W25" s="5">
        <f>'Raw Data (NEAM)'!W25/'1 minus TOT (NEAM)'!W46</f>
        <v>2.2091544232860802</v>
      </c>
      <c r="X25" s="5">
        <f>'Raw Data (NEAM)'!X25/'1 minus TOT (NEAM)'!X46</f>
        <v>3.4377201544794809</v>
      </c>
      <c r="Y25" s="5">
        <f>'Raw Data (NEAM)'!Y25/'1 minus TOT (NEAM)'!Y46</f>
        <v>0</v>
      </c>
      <c r="Z25" s="5">
        <f>'Raw Data (NEAM)'!Z25/'1 minus TOT (NEAM)'!Z46</f>
        <v>0</v>
      </c>
      <c r="AA25" s="5">
        <f>'Raw Data (NEAM)'!AA25/'1 minus TOT (NEAM)'!AA46</f>
        <v>0</v>
      </c>
      <c r="AB25" s="5">
        <f>'Raw Data (NEAM)'!AB25/'1 minus TOT (NEAM)'!AB46</f>
        <v>0</v>
      </c>
      <c r="AC25" s="5"/>
    </row>
    <row r="26" spans="1:29" s="6" customFormat="1">
      <c r="A26" s="4">
        <v>1944</v>
      </c>
      <c r="B26" s="5">
        <f t="shared" si="0"/>
        <v>71.26526387363208</v>
      </c>
      <c r="C26" s="5">
        <f>'Raw Data (NEAM)'!C26/'1 minus TOT (NEAM)'!C47</f>
        <v>2.1146107471902407</v>
      </c>
      <c r="D26" s="5">
        <f>'Raw Data (NEAM)'!D26/'1 minus TOT (NEAM)'!D47</f>
        <v>1.0045509754719311</v>
      </c>
      <c r="E26" s="5">
        <f>'Raw Data (NEAM)'!E26/'1 minus TOT (NEAM)'!E47</f>
        <v>1.0025323621623607</v>
      </c>
      <c r="F26" s="5">
        <f>'Raw Data (NEAM)'!F26/'1 minus TOT (NEAM)'!F47</f>
        <v>3.0047404311720047</v>
      </c>
      <c r="G26" s="5">
        <f>'Raw Data (NEAM)'!G26/'1 minus TOT (NEAM)'!G47</f>
        <v>0</v>
      </c>
      <c r="H26" s="5">
        <f>'Raw Data (NEAM)'!H26/('1 minus TOT (NEAM)'!C47+'1 minus TOT (NEAM)'!D47+'1 minus TOT (NEAM)'!E47+'1 minus TOT (NEAM)'!F47+'1 minus TOT (NEAM)'!G47)</f>
        <v>1.4181788116774767</v>
      </c>
      <c r="I26" s="5">
        <f>'Raw Data (NEAM)'!I26/'1 minus TOT (NEAM)'!I47</f>
        <v>1.0008609502238155</v>
      </c>
      <c r="J26" s="5">
        <f>'Raw Data (NEAM)'!J26/'1 minus TOT (NEAM)'!J47</f>
        <v>0</v>
      </c>
      <c r="K26" s="5">
        <f>'Raw Data (NEAM)'!K26/'1 minus TOT (NEAM)'!K47</f>
        <v>1.0017532414029713</v>
      </c>
      <c r="L26" s="5">
        <f>'Raw Data (NEAM)'!L26/'1 minus TOT (NEAM)'!L47</f>
        <v>0</v>
      </c>
      <c r="M26" s="5">
        <f>'Raw Data (NEAM)'!M26/'1 minus TOT (NEAM)'!M47</f>
        <v>2.0070865646285254</v>
      </c>
      <c r="N26" s="5">
        <f>'Raw Data (NEAM)'!N26/'1 minus TOT (NEAM)'!N47</f>
        <v>2.0080958432662466</v>
      </c>
      <c r="O26" s="5">
        <f>'Raw Data (NEAM)'!O26/'1 minus TOT (NEAM)'!O47</f>
        <v>5.0292963492471783</v>
      </c>
      <c r="P26" s="5">
        <f>'Raw Data (NEAM)'!P26/'1 minus TOT (NEAM)'!P47</f>
        <v>6.0526001603247428</v>
      </c>
      <c r="Q26" s="5">
        <f>'Raw Data (NEAM)'!Q26/'1 minus TOT (NEAM)'!Q47</f>
        <v>9.1118389000162399</v>
      </c>
      <c r="R26" s="5">
        <f>'Raw Data (NEAM)'!R26/'1 minus TOT (NEAM)'!R47</f>
        <v>11.233643155699765</v>
      </c>
      <c r="S26" s="5">
        <f>'Raw Data (NEAM)'!S26/'1 minus TOT (NEAM)'!S47</f>
        <v>13.360886010833056</v>
      </c>
      <c r="T26" s="5">
        <f>'Raw Data (NEAM)'!T26/'1 minus TOT (NEAM)'!T47</f>
        <v>7.2637356688030721</v>
      </c>
      <c r="U26" s="5">
        <f>'Raw Data (NEAM)'!U26/'1 minus TOT (NEAM)'!U47</f>
        <v>2.1104232816319071</v>
      </c>
      <c r="V26" s="5">
        <f>'Raw Data (NEAM)'!V26/'1 minus TOT (NEAM)'!V47</f>
        <v>8.5661004914326284</v>
      </c>
      <c r="W26" s="5">
        <f>'Raw Data (NEAM)'!W26/'1 minus TOT (NEAM)'!W47</f>
        <v>1.1007644444444444</v>
      </c>
      <c r="X26" s="5">
        <f>'Raw Data (NEAM)'!X26/'1 minus TOT (NEAM)'!X47</f>
        <v>0</v>
      </c>
      <c r="Y26" s="5">
        <f>'Raw Data (NEAM)'!Y26/'1 minus TOT (NEAM)'!Y47</f>
        <v>0</v>
      </c>
      <c r="Z26" s="5">
        <f>'Raw Data (NEAM)'!Z26/'1 minus TOT (NEAM)'!Z47</f>
        <v>0</v>
      </c>
      <c r="AA26" s="5">
        <f>'Raw Data (NEAM)'!AA26/'1 minus TOT (NEAM)'!AA47</f>
        <v>0</v>
      </c>
      <c r="AB26" s="5">
        <f>'Raw Data (NEAM)'!AB26/'1 minus TOT (NEAM)'!AB47</f>
        <v>0</v>
      </c>
      <c r="AC26" s="5"/>
    </row>
    <row r="27" spans="1:29" s="6" customFormat="1">
      <c r="A27" s="4">
        <v>1945</v>
      </c>
      <c r="B27" s="5">
        <f t="shared" si="0"/>
        <v>83.435449014272251</v>
      </c>
      <c r="C27" s="5">
        <f>'Raw Data (NEAM)'!C27/'1 minus TOT (NEAM)'!C48</f>
        <v>0</v>
      </c>
      <c r="D27" s="5">
        <f>'Raw Data (NEAM)'!D27/'1 minus TOT (NEAM)'!D48</f>
        <v>1.004639829094065</v>
      </c>
      <c r="E27" s="5">
        <f>'Raw Data (NEAM)'!E27/'1 minus TOT (NEAM)'!E48</f>
        <v>2.0050046840845219</v>
      </c>
      <c r="F27" s="5">
        <f>'Raw Data (NEAM)'!F27/'1 minus TOT (NEAM)'!F48</f>
        <v>6.0095843455689044</v>
      </c>
      <c r="G27" s="5">
        <f>'Raw Data (NEAM)'!G27/'1 minus TOT (NEAM)'!G48</f>
        <v>0</v>
      </c>
      <c r="H27" s="5">
        <f>'Raw Data (NEAM)'!H27/('1 minus TOT (NEAM)'!C48+'1 minus TOT (NEAM)'!D48+'1 minus TOT (NEAM)'!E48+'1 minus TOT (NEAM)'!F48+'1 minus TOT (NEAM)'!G48)</f>
        <v>1.8238393726284361</v>
      </c>
      <c r="I27" s="5">
        <f>'Raw Data (NEAM)'!I27/'1 minus TOT (NEAM)'!I48</f>
        <v>1.0008359925474937</v>
      </c>
      <c r="J27" s="5">
        <f>'Raw Data (NEAM)'!J27/'1 minus TOT (NEAM)'!J48</f>
        <v>1.0008029387797954</v>
      </c>
      <c r="K27" s="5">
        <f>'Raw Data (NEAM)'!K27/'1 minus TOT (NEAM)'!K48</f>
        <v>0</v>
      </c>
      <c r="L27" s="5">
        <f>'Raw Data (NEAM)'!L27/'1 minus TOT (NEAM)'!L48</f>
        <v>0</v>
      </c>
      <c r="M27" s="5">
        <f>'Raw Data (NEAM)'!M27/'1 minus TOT (NEAM)'!M48</f>
        <v>0</v>
      </c>
      <c r="N27" s="5">
        <f>'Raw Data (NEAM)'!N27/'1 minus TOT (NEAM)'!N48</f>
        <v>2.0084443018934701</v>
      </c>
      <c r="O27" s="5">
        <f>'Raw Data (NEAM)'!O27/'1 minus TOT (NEAM)'!O48</f>
        <v>3.0176410644529796</v>
      </c>
      <c r="P27" s="5">
        <f>'Raw Data (NEAM)'!P27/'1 minus TOT (NEAM)'!P48</f>
        <v>6.0529562330520283</v>
      </c>
      <c r="Q27" s="5">
        <f>'Raw Data (NEAM)'!Q27/'1 minus TOT (NEAM)'!Q48</f>
        <v>14.177192590939523</v>
      </c>
      <c r="R27" s="5">
        <f>'Raw Data (NEAM)'!R27/'1 minus TOT (NEAM)'!R48</f>
        <v>10.205046557630144</v>
      </c>
      <c r="S27" s="5">
        <f>'Raw Data (NEAM)'!S27/'1 minus TOT (NEAM)'!S48</f>
        <v>14.38713283239148</v>
      </c>
      <c r="T27" s="5">
        <f>'Raw Data (NEAM)'!T27/'1 minus TOT (NEAM)'!T48</f>
        <v>14.522683966428449</v>
      </c>
      <c r="U27" s="5">
        <f>'Raw Data (NEAM)'!U27/'1 minus TOT (NEAM)'!U48</f>
        <v>4.2150492186196544</v>
      </c>
      <c r="V27" s="5">
        <f>'Raw Data (NEAM)'!V27/'1 minus TOT (NEAM)'!V48</f>
        <v>4.2781532332645655</v>
      </c>
      <c r="W27" s="5">
        <f>'Raw Data (NEAM)'!W27/'1 minus TOT (NEAM)'!W48</f>
        <v>3.3019315310325728</v>
      </c>
      <c r="X27" s="5">
        <f>'Raw Data (NEAM)'!X27/'1 minus TOT (NEAM)'!X48</f>
        <v>3.4437391806116562</v>
      </c>
      <c r="Y27" s="5">
        <f>'Raw Data (NEAM)'!Y27/'1 minus TOT (NEAM)'!Y48</f>
        <v>0</v>
      </c>
      <c r="Z27" s="5">
        <f>'Raw Data (NEAM)'!Z27/'1 minus TOT (NEAM)'!Z48</f>
        <v>0</v>
      </c>
      <c r="AA27" s="5">
        <f>'Raw Data (NEAM)'!AA27/'1 minus TOT (NEAM)'!AA48</f>
        <v>0</v>
      </c>
      <c r="AB27" s="5">
        <f>'Raw Data (NEAM)'!AB27/'1 minus TOT (NEAM)'!AB48</f>
        <v>0</v>
      </c>
      <c r="AC27" s="5"/>
    </row>
    <row r="28" spans="1:29" s="6" customFormat="1">
      <c r="A28" s="4">
        <v>1946</v>
      </c>
      <c r="B28" s="5">
        <f t="shared" si="0"/>
        <v>91.411008462416689</v>
      </c>
      <c r="C28" s="5">
        <f>'Raw Data (NEAM)'!C28/'1 minus TOT (NEAM)'!C49</f>
        <v>0</v>
      </c>
      <c r="D28" s="5">
        <f>'Raw Data (NEAM)'!D28/'1 minus TOT (NEAM)'!D49</f>
        <v>0</v>
      </c>
      <c r="E28" s="5">
        <f>'Raw Data (NEAM)'!E28/'1 minus TOT (NEAM)'!E49</f>
        <v>0</v>
      </c>
      <c r="F28" s="5">
        <f>'Raw Data (NEAM)'!F28/'1 minus TOT (NEAM)'!F49</f>
        <v>3.00463528717711</v>
      </c>
      <c r="G28" s="5">
        <f>'Raw Data (NEAM)'!G28/'1 minus TOT (NEAM)'!G49</f>
        <v>4.0047339082223568</v>
      </c>
      <c r="H28" s="5">
        <f>'Raw Data (NEAM)'!H28/('1 minus TOT (NEAM)'!C49+'1 minus TOT (NEAM)'!D49+'1 minus TOT (NEAM)'!E49+'1 minus TOT (NEAM)'!F49+'1 minus TOT (NEAM)'!G49)</f>
        <v>1.4172418563833837</v>
      </c>
      <c r="I28" s="5">
        <f>'Raw Data (NEAM)'!I28/'1 minus TOT (NEAM)'!I49</f>
        <v>1.00076493772116</v>
      </c>
      <c r="J28" s="5">
        <f>'Raw Data (NEAM)'!J28/'1 minus TOT (NEAM)'!J49</f>
        <v>1.0008343829978419</v>
      </c>
      <c r="K28" s="5">
        <f>'Raw Data (NEAM)'!K28/'1 minus TOT (NEAM)'!K49</f>
        <v>1.001664809713926</v>
      </c>
      <c r="L28" s="5">
        <f>'Raw Data (NEAM)'!L28/'1 minus TOT (NEAM)'!L49</f>
        <v>1.0026334199134199</v>
      </c>
      <c r="M28" s="5">
        <f>'Raw Data (NEAM)'!M28/'1 minus TOT (NEAM)'!M49</f>
        <v>1.0032395609740623</v>
      </c>
      <c r="N28" s="5">
        <f>'Raw Data (NEAM)'!N28/'1 minus TOT (NEAM)'!N49</f>
        <v>2.0082539226836569</v>
      </c>
      <c r="O28" s="5">
        <f>'Raw Data (NEAM)'!O28/'1 minus TOT (NEAM)'!O49</f>
        <v>5.0278944994421098</v>
      </c>
      <c r="P28" s="5">
        <f>'Raw Data (NEAM)'!P28/'1 minus TOT (NEAM)'!P49</f>
        <v>6.0522815588252232</v>
      </c>
      <c r="Q28" s="5">
        <f>'Raw Data (NEAM)'!Q28/'1 minus TOT (NEAM)'!Q49</f>
        <v>10.120626014483706</v>
      </c>
      <c r="R28" s="5">
        <f>'Raw Data (NEAM)'!R28/'1 minus TOT (NEAM)'!R49</f>
        <v>12.245884956249228</v>
      </c>
      <c r="S28" s="5">
        <f>'Raw Data (NEAM)'!S28/'1 minus TOT (NEAM)'!S49</f>
        <v>14.377363545558588</v>
      </c>
      <c r="T28" s="5">
        <f>'Raw Data (NEAM)'!T28/'1 minus TOT (NEAM)'!T49</f>
        <v>11.411889973380656</v>
      </c>
      <c r="U28" s="5">
        <f>'Raw Data (NEAM)'!U28/'1 minus TOT (NEAM)'!U49</f>
        <v>11.594530462122561</v>
      </c>
      <c r="V28" s="5">
        <f>'Raw Data (NEAM)'!V28/'1 minus TOT (NEAM)'!V49</f>
        <v>5.3490662139219012</v>
      </c>
      <c r="W28" s="5">
        <f>'Raw Data (NEAM)'!W28/'1 minus TOT (NEAM)'!W49</f>
        <v>3.2894338480169543</v>
      </c>
      <c r="X28" s="5">
        <f>'Raw Data (NEAM)'!X28/'1 minus TOT (NEAM)'!X49</f>
        <v>2.2877823445968066</v>
      </c>
      <c r="Y28" s="5">
        <f>'Raw Data (NEAM)'!Y28/'1 minus TOT (NEAM)'!Y49</f>
        <v>1.2196221554315156</v>
      </c>
      <c r="Z28" s="5">
        <f>'Raw Data (NEAM)'!Z28/'1 minus TOT (NEAM)'!Z49</f>
        <v>0</v>
      </c>
      <c r="AA28" s="5">
        <f>'Raw Data (NEAM)'!AA28/'1 minus TOT (NEAM)'!AA49</f>
        <v>0</v>
      </c>
      <c r="AB28" s="5">
        <f>'Raw Data (NEAM)'!AB28/'1 minus TOT (NEAM)'!AB49</f>
        <v>0</v>
      </c>
      <c r="AC28" s="5"/>
    </row>
    <row r="29" spans="1:29" s="6" customFormat="1">
      <c r="A29" s="4">
        <v>1947</v>
      </c>
      <c r="B29" s="5">
        <f t="shared" si="0"/>
        <v>82.185589468647066</v>
      </c>
      <c r="C29" s="5">
        <f>'Raw Data (NEAM)'!C29/'1 minus TOT (NEAM)'!C50</f>
        <v>0</v>
      </c>
      <c r="D29" s="5">
        <f>'Raw Data (NEAM)'!D29/'1 minus TOT (NEAM)'!D50</f>
        <v>0</v>
      </c>
      <c r="E29" s="5">
        <f>'Raw Data (NEAM)'!E29/'1 minus TOT (NEAM)'!E50</f>
        <v>2.0039404663790177</v>
      </c>
      <c r="F29" s="5">
        <f>'Raw Data (NEAM)'!F29/'1 minus TOT (NEAM)'!F50</f>
        <v>2.0027132256182765</v>
      </c>
      <c r="G29" s="5">
        <f>'Raw Data (NEAM)'!G29/'1 minus TOT (NEAM)'!G50</f>
        <v>1.0009531207925626</v>
      </c>
      <c r="H29" s="5">
        <f>'Raw Data (NEAM)'!H29/('1 minus TOT (NEAM)'!C50+'1 minus TOT (NEAM)'!D50+'1 minus TOT (NEAM)'!E50+'1 minus TOT (NEAM)'!F50+'1 minus TOT (NEAM)'!G50)</f>
        <v>1.0119626858175661</v>
      </c>
      <c r="I29" s="5">
        <f>'Raw Data (NEAM)'!I29/'1 minus TOT (NEAM)'!I50</f>
        <v>2.0014437109842191</v>
      </c>
      <c r="J29" s="5">
        <f>'Raw Data (NEAM)'!J29/'1 minus TOT (NEAM)'!J50</f>
        <v>1.0007321225379071</v>
      </c>
      <c r="K29" s="5">
        <f>'Raw Data (NEAM)'!K29/'1 minus TOT (NEAM)'!K50</f>
        <v>0</v>
      </c>
      <c r="L29" s="5">
        <f>'Raw Data (NEAM)'!L29/'1 minus TOT (NEAM)'!L50</f>
        <v>0</v>
      </c>
      <c r="M29" s="5">
        <f>'Raw Data (NEAM)'!M29/'1 minus TOT (NEAM)'!M50</f>
        <v>0</v>
      </c>
      <c r="N29" s="5">
        <f>'Raw Data (NEAM)'!N29/'1 minus TOT (NEAM)'!N50</f>
        <v>2.0075855579573272</v>
      </c>
      <c r="O29" s="5">
        <f>'Raw Data (NEAM)'!O29/'1 minus TOT (NEAM)'!O50</f>
        <v>5.0245432938385477</v>
      </c>
      <c r="P29" s="5">
        <f>'Raw Data (NEAM)'!P29/'1 minus TOT (NEAM)'!P50</f>
        <v>8.0644740091264886</v>
      </c>
      <c r="Q29" s="5">
        <f>'Raw Data (NEAM)'!Q29/'1 minus TOT (NEAM)'!Q50</f>
        <v>13.145759200468056</v>
      </c>
      <c r="R29" s="5">
        <f>'Raw Data (NEAM)'!R29/'1 minus TOT (NEAM)'!R50</f>
        <v>14.258630909258551</v>
      </c>
      <c r="S29" s="5">
        <f>'Raw Data (NEAM)'!S29/'1 minus TOT (NEAM)'!S50</f>
        <v>9.2247334413113027</v>
      </c>
      <c r="T29" s="5">
        <f>'Raw Data (NEAM)'!T29/'1 minus TOT (NEAM)'!T50</f>
        <v>9.3105294268538863</v>
      </c>
      <c r="U29" s="5">
        <f>'Raw Data (NEAM)'!U29/'1 minus TOT (NEAM)'!U50</f>
        <v>6.299150425308877</v>
      </c>
      <c r="V29" s="5">
        <f>'Raw Data (NEAM)'!V29/'1 minus TOT (NEAM)'!V50</f>
        <v>6.3915736295408729</v>
      </c>
      <c r="W29" s="5">
        <f>'Raw Data (NEAM)'!W29/'1 minus TOT (NEAM)'!W50</f>
        <v>2.1891781471131373</v>
      </c>
      <c r="X29" s="5">
        <f>'Raw Data (NEAM)'!X29/'1 minus TOT (NEAM)'!X50</f>
        <v>2.2552929085303188</v>
      </c>
      <c r="Y29" s="5">
        <f>'Raw Data (NEAM)'!Y29/'1 minus TOT (NEAM)'!Y50</f>
        <v>0</v>
      </c>
      <c r="Z29" s="5">
        <f>'Raw Data (NEAM)'!Z29/'1 minus TOT (NEAM)'!Z50</f>
        <v>0</v>
      </c>
      <c r="AA29" s="5">
        <f>'Raw Data (NEAM)'!AA29/'1 minus TOT (NEAM)'!AA50</f>
        <v>0</v>
      </c>
      <c r="AB29" s="5">
        <f>'Raw Data (NEAM)'!AB29/'1 minus TOT (NEAM)'!AB50</f>
        <v>0</v>
      </c>
      <c r="AC29" s="5"/>
    </row>
    <row r="30" spans="1:29" s="6" customFormat="1">
      <c r="A30" s="4">
        <v>1948</v>
      </c>
      <c r="B30" s="5">
        <f t="shared" si="0"/>
        <v>111.83926215202841</v>
      </c>
      <c r="C30" s="5">
        <f>'Raw Data (NEAM)'!C30/'1 minus TOT (NEAM)'!C51</f>
        <v>1.0530798802955346</v>
      </c>
      <c r="D30" s="5">
        <f>'Raw Data (NEAM)'!D30/'1 minus TOT (NEAM)'!D51</f>
        <v>2.0074849371276553</v>
      </c>
      <c r="E30" s="5">
        <f>'Raw Data (NEAM)'!E30/'1 minus TOT (NEAM)'!E51</f>
        <v>1.0019879932708302</v>
      </c>
      <c r="F30" s="5">
        <f>'Raw Data (NEAM)'!F30/'1 minus TOT (NEAM)'!F51</f>
        <v>3.0035642874142425</v>
      </c>
      <c r="G30" s="5">
        <f>'Raw Data (NEAM)'!G30/'1 minus TOT (NEAM)'!G51</f>
        <v>3.0027764923646463</v>
      </c>
      <c r="H30" s="5">
        <f>'Raw Data (NEAM)'!H30/('1 minus TOT (NEAM)'!C51+'1 minus TOT (NEAM)'!D51+'1 minus TOT (NEAM)'!E51+'1 minus TOT (NEAM)'!F51+'1 minus TOT (NEAM)'!G51)</f>
        <v>2.0235657633391404</v>
      </c>
      <c r="I30" s="5">
        <f>'Raw Data (NEAM)'!I30/'1 minus TOT (NEAM)'!I51</f>
        <v>3.0020997375328085</v>
      </c>
      <c r="J30" s="5">
        <f>'Raw Data (NEAM)'!J30/'1 minus TOT (NEAM)'!J51</f>
        <v>0</v>
      </c>
      <c r="K30" s="5">
        <f>'Raw Data (NEAM)'!K30/'1 minus TOT (NEAM)'!K51</f>
        <v>2.0027282908466582</v>
      </c>
      <c r="L30" s="5">
        <f>'Raw Data (NEAM)'!L30/'1 minus TOT (NEAM)'!L51</f>
        <v>1.0024683412884055</v>
      </c>
      <c r="M30" s="5">
        <f>'Raw Data (NEAM)'!M30/'1 minus TOT (NEAM)'!M51</f>
        <v>2.0059042892062129</v>
      </c>
      <c r="N30" s="5">
        <f>'Raw Data (NEAM)'!N30/'1 minus TOT (NEAM)'!N51</f>
        <v>1.0036420202209144</v>
      </c>
      <c r="O30" s="5">
        <f>'Raw Data (NEAM)'!O30/'1 minus TOT (NEAM)'!O51</f>
        <v>6.0297578750934537</v>
      </c>
      <c r="P30" s="5">
        <f>'Raw Data (NEAM)'!P30/'1 minus TOT (NEAM)'!P51</f>
        <v>7.0568117460376847</v>
      </c>
      <c r="Q30" s="5">
        <f>'Raw Data (NEAM)'!Q30/'1 minus TOT (NEAM)'!Q51</f>
        <v>13.14511795685196</v>
      </c>
      <c r="R30" s="5">
        <f>'Raw Data (NEAM)'!R30/'1 minus TOT (NEAM)'!R51</f>
        <v>19.332479780502382</v>
      </c>
      <c r="S30" s="5">
        <f>'Raw Data (NEAM)'!S30/'1 minus TOT (NEAM)'!S51</f>
        <v>13.318711322929525</v>
      </c>
      <c r="T30" s="5">
        <f>'Raw Data (NEAM)'!T30/'1 minus TOT (NEAM)'!T51</f>
        <v>19.642806583859411</v>
      </c>
      <c r="U30" s="5">
        <f>'Raw Data (NEAM)'!U30/'1 minus TOT (NEAM)'!U51</f>
        <v>12.622690971163813</v>
      </c>
      <c r="V30" s="5">
        <f>'Raw Data (NEAM)'!V30/'1 minus TOT (NEAM)'!V51</f>
        <v>7.4638204252920355</v>
      </c>
      <c r="W30" s="5">
        <f>'Raw Data (NEAM)'!W30/'1 minus TOT (NEAM)'!W51</f>
        <v>2.1866570478639984</v>
      </c>
      <c r="X30" s="5">
        <f>'Raw Data (NEAM)'!X30/'1 minus TOT (NEAM)'!X51</f>
        <v>0</v>
      </c>
      <c r="Y30" s="5">
        <f>'Raw Data (NEAM)'!Y30/'1 minus TOT (NEAM)'!Y51</f>
        <v>0</v>
      </c>
      <c r="Z30" s="5">
        <f>'Raw Data (NEAM)'!Z30/'1 minus TOT (NEAM)'!Z51</f>
        <v>0</v>
      </c>
      <c r="AA30" s="5">
        <f>'Raw Data (NEAM)'!AA30/'1 minus TOT (NEAM)'!AA51</f>
        <v>0</v>
      </c>
      <c r="AB30" s="5">
        <f>'Raw Data (NEAM)'!AB30/'1 minus TOT (NEAM)'!AB51</f>
        <v>0</v>
      </c>
      <c r="AC30" s="5"/>
    </row>
    <row r="31" spans="1:29" s="6" customFormat="1">
      <c r="A31" s="4">
        <v>1949</v>
      </c>
      <c r="B31" s="5">
        <f t="shared" si="0"/>
        <v>103.41272862179329</v>
      </c>
      <c r="C31" s="5">
        <f>'Raw Data (NEAM)'!C31/'1 minus TOT (NEAM)'!C52</f>
        <v>1.0537325842779304</v>
      </c>
      <c r="D31" s="5">
        <f>'Raw Data (NEAM)'!D31/'1 minus TOT (NEAM)'!D52</f>
        <v>5.0182056768610579</v>
      </c>
      <c r="E31" s="5">
        <f>'Raw Data (NEAM)'!E31/'1 minus TOT (NEAM)'!E52</f>
        <v>0</v>
      </c>
      <c r="F31" s="5">
        <f>'Raw Data (NEAM)'!F31/'1 minus TOT (NEAM)'!F52</f>
        <v>1.0012919181627908</v>
      </c>
      <c r="G31" s="5">
        <f>'Raw Data (NEAM)'!G31/'1 minus TOT (NEAM)'!G52</f>
        <v>1.000903266177851</v>
      </c>
      <c r="H31" s="5">
        <f>'Raw Data (NEAM)'!H31/('1 minus TOT (NEAM)'!C52+'1 minus TOT (NEAM)'!D52+'1 minus TOT (NEAM)'!E52+'1 minus TOT (NEAM)'!F52+'1 minus TOT (NEAM)'!G52)</f>
        <v>1.6189577646552633</v>
      </c>
      <c r="I31" s="5">
        <f>'Raw Data (NEAM)'!I31/'1 minus TOT (NEAM)'!I52</f>
        <v>3.0021543414682519</v>
      </c>
      <c r="J31" s="5">
        <f>'Raw Data (NEAM)'!J31/'1 minus TOT (NEAM)'!J52</f>
        <v>4.0027425872764857</v>
      </c>
      <c r="K31" s="5">
        <f>'Raw Data (NEAM)'!K31/'1 minus TOT (NEAM)'!K52</f>
        <v>0</v>
      </c>
      <c r="L31" s="5">
        <f>'Raw Data (NEAM)'!L31/'1 minus TOT (NEAM)'!L52</f>
        <v>0</v>
      </c>
      <c r="M31" s="5">
        <f>'Raw Data (NEAM)'!M31/'1 minus TOT (NEAM)'!M52</f>
        <v>4.0116453080117047</v>
      </c>
      <c r="N31" s="5">
        <f>'Raw Data (NEAM)'!N31/'1 minus TOT (NEAM)'!N52</f>
        <v>2.0076644140431843</v>
      </c>
      <c r="O31" s="5">
        <f>'Raw Data (NEAM)'!O31/'1 minus TOT (NEAM)'!O52</f>
        <v>3.0151368963130669</v>
      </c>
      <c r="P31" s="5">
        <f>'Raw Data (NEAM)'!P31/'1 minus TOT (NEAM)'!P52</f>
        <v>8.063485228303831</v>
      </c>
      <c r="Q31" s="5">
        <f>'Raw Data (NEAM)'!Q31/'1 minus TOT (NEAM)'!Q52</f>
        <v>9.0995079910183598</v>
      </c>
      <c r="R31" s="5">
        <f>'Raw Data (NEAM)'!R31/'1 minus TOT (NEAM)'!R52</f>
        <v>14.238016915221053</v>
      </c>
      <c r="S31" s="5">
        <f>'Raw Data (NEAM)'!S31/'1 minus TOT (NEAM)'!S52</f>
        <v>14.348962099064265</v>
      </c>
      <c r="T31" s="5">
        <f>'Raw Data (NEAM)'!T31/'1 minus TOT (NEAM)'!T52</f>
        <v>14.484365219568513</v>
      </c>
      <c r="U31" s="5">
        <f>'Raw Data (NEAM)'!U31/'1 minus TOT (NEAM)'!U52</f>
        <v>16.832777956576635</v>
      </c>
      <c r="V31" s="5">
        <f>'Raw Data (NEAM)'!V31/'1 minus TOT (NEAM)'!V52</f>
        <v>4.2643408557830256</v>
      </c>
      <c r="W31" s="5">
        <f>'Raw Data (NEAM)'!W31/'1 minus TOT (NEAM)'!W52</f>
        <v>3.2837082030310318</v>
      </c>
      <c r="X31" s="5">
        <f>'Raw Data (NEAM)'!X31/'1 minus TOT (NEAM)'!X52</f>
        <v>1.1392628414586328</v>
      </c>
      <c r="Y31" s="5">
        <f>'Raw Data (NEAM)'!Y31/'1 minus TOT (NEAM)'!Y52</f>
        <v>0</v>
      </c>
      <c r="Z31" s="5">
        <f>'Raw Data (NEAM)'!Z31/'1 minus TOT (NEAM)'!Z52</f>
        <v>0</v>
      </c>
      <c r="AA31" s="5">
        <f>'Raw Data (NEAM)'!AA31/'1 minus TOT (NEAM)'!AA52</f>
        <v>0</v>
      </c>
      <c r="AB31" s="5">
        <f>'Raw Data (NEAM)'!AB31/'1 minus TOT (NEAM)'!AB52</f>
        <v>0</v>
      </c>
      <c r="AC31" s="5"/>
    </row>
    <row r="32" spans="1:29" s="6" customFormat="1">
      <c r="A32" s="4">
        <v>1950</v>
      </c>
      <c r="B32" s="5">
        <f t="shared" si="0"/>
        <v>113.97808142202003</v>
      </c>
      <c r="C32" s="5">
        <f>'Raw Data (NEAM)'!C32/'1 minus TOT (NEAM)'!C53</f>
        <v>3.1637992793216645</v>
      </c>
      <c r="D32" s="5">
        <f>'Raw Data (NEAM)'!D32/'1 minus TOT (NEAM)'!D53</f>
        <v>3.0112538506626003</v>
      </c>
      <c r="E32" s="5">
        <f>'Raw Data (NEAM)'!E32/'1 minus TOT (NEAM)'!E53</f>
        <v>3.0057221636183358</v>
      </c>
      <c r="F32" s="5">
        <f>'Raw Data (NEAM)'!F32/'1 minus TOT (NEAM)'!F53</f>
        <v>2.0024758372875513</v>
      </c>
      <c r="G32" s="5">
        <f>'Raw Data (NEAM)'!G32/'1 minus TOT (NEAM)'!G53</f>
        <v>1.0009527852708537</v>
      </c>
      <c r="H32" s="5">
        <f>'Raw Data (NEAM)'!H32/('1 minus TOT (NEAM)'!C53+'1 minus TOT (NEAM)'!D53+'1 minus TOT (NEAM)'!E53+'1 minus TOT (NEAM)'!F53+'1 minus TOT (NEAM)'!G53)</f>
        <v>2.4289542300106435</v>
      </c>
      <c r="I32" s="5">
        <f>'Raw Data (NEAM)'!I32/'1 minus TOT (NEAM)'!I53</f>
        <v>5.0036090255301477</v>
      </c>
      <c r="J32" s="5">
        <f>'Raw Data (NEAM)'!J32/'1 minus TOT (NEAM)'!J53</f>
        <v>0</v>
      </c>
      <c r="K32" s="5">
        <f>'Raw Data (NEAM)'!K32/'1 minus TOT (NEAM)'!K53</f>
        <v>1.0014341943623037</v>
      </c>
      <c r="L32" s="5">
        <f>'Raw Data (NEAM)'!L32/'1 minus TOT (NEAM)'!L53</f>
        <v>0</v>
      </c>
      <c r="M32" s="5">
        <f>'Raw Data (NEAM)'!M32/'1 minus TOT (NEAM)'!M53</f>
        <v>0</v>
      </c>
      <c r="N32" s="5">
        <f>'Raw Data (NEAM)'!N32/'1 minus TOT (NEAM)'!N53</f>
        <v>3.0119458629785236</v>
      </c>
      <c r="O32" s="5">
        <f>'Raw Data (NEAM)'!O32/'1 minus TOT (NEAM)'!O53</f>
        <v>4.0211643613430397</v>
      </c>
      <c r="P32" s="5">
        <f>'Raw Data (NEAM)'!P32/'1 minus TOT (NEAM)'!P53</f>
        <v>7.057661925981086</v>
      </c>
      <c r="Q32" s="5">
        <f>'Raw Data (NEAM)'!Q32/'1 minus TOT (NEAM)'!Q53</f>
        <v>20.232193636910907</v>
      </c>
      <c r="R32" s="5">
        <f>'Raw Data (NEAM)'!R32/'1 minus TOT (NEAM)'!R53</f>
        <v>12.212209605167205</v>
      </c>
      <c r="S32" s="5">
        <f>'Raw Data (NEAM)'!S32/'1 minus TOT (NEAM)'!S53</f>
        <v>16.408803721446922</v>
      </c>
      <c r="T32" s="5">
        <f>'Raw Data (NEAM)'!T32/'1 minus TOT (NEAM)'!T53</f>
        <v>12.445921895137369</v>
      </c>
      <c r="U32" s="5">
        <f>'Raw Data (NEAM)'!U32/'1 minus TOT (NEAM)'!U53</f>
        <v>13.717777321536852</v>
      </c>
      <c r="V32" s="5">
        <f>'Raw Data (NEAM)'!V32/'1 minus TOT (NEAM)'!V53</f>
        <v>7.495051127181191</v>
      </c>
      <c r="W32" s="5">
        <f>'Raw Data (NEAM)'!W32/'1 minus TOT (NEAM)'!W53</f>
        <v>6.5838106529160543</v>
      </c>
      <c r="X32" s="5">
        <f>'Raw Data (NEAM)'!X32/'1 minus TOT (NEAM)'!X53</f>
        <v>1.1374900840869429</v>
      </c>
      <c r="Y32" s="5">
        <f>'Raw Data (NEAM)'!Y32/'1 minus TOT (NEAM)'!Y53</f>
        <v>1.2200537774308264</v>
      </c>
      <c r="Z32" s="5">
        <f>'Raw Data (NEAM)'!Z32/'1 minus TOT (NEAM)'!Z53</f>
        <v>0</v>
      </c>
      <c r="AA32" s="5">
        <f>'Raw Data (NEAM)'!AA32/'1 minus TOT (NEAM)'!AA53</f>
        <v>0</v>
      </c>
      <c r="AB32" s="5">
        <f>'Raw Data (NEAM)'!AB32/'1 minus TOT (NEAM)'!AB53</f>
        <v>0</v>
      </c>
      <c r="AC32" s="5"/>
    </row>
    <row r="33" spans="1:30" s="6" customFormat="1">
      <c r="A33" s="4">
        <v>1951</v>
      </c>
      <c r="B33" s="5">
        <f t="shared" si="0"/>
        <v>113.27897991730737</v>
      </c>
      <c r="C33" s="5">
        <f>'Raw Data (NEAM)'!C33/'1 minus TOT (NEAM)'!C54</f>
        <v>1.055494682119686</v>
      </c>
      <c r="D33" s="5">
        <f>'Raw Data (NEAM)'!D33/'1 minus TOT (NEAM)'!D54</f>
        <v>2.0071124424144351</v>
      </c>
      <c r="E33" s="5">
        <f>'Raw Data (NEAM)'!E33/'1 minus TOT (NEAM)'!E54</f>
        <v>3.0059097003925292</v>
      </c>
      <c r="F33" s="5">
        <f>'Raw Data (NEAM)'!F33/'1 minus TOT (NEAM)'!F54</f>
        <v>3.0037561632549319</v>
      </c>
      <c r="G33" s="5">
        <f>'Raw Data (NEAM)'!G33/'1 minus TOT (NEAM)'!G54</f>
        <v>0</v>
      </c>
      <c r="H33" s="5">
        <f>'Raw Data (NEAM)'!H33/('1 minus TOT (NEAM)'!C54+'1 minus TOT (NEAM)'!D54+'1 minus TOT (NEAM)'!E54+'1 minus TOT (NEAM)'!F54+'1 minus TOT (NEAM)'!G54)</f>
        <v>1.821944587068425</v>
      </c>
      <c r="I33" s="5">
        <f>'Raw Data (NEAM)'!I33/'1 minus TOT (NEAM)'!I54</f>
        <v>2.0013533973294657</v>
      </c>
      <c r="J33" s="5">
        <f>'Raw Data (NEAM)'!J33/'1 minus TOT (NEAM)'!J54</f>
        <v>0</v>
      </c>
      <c r="K33" s="5">
        <f>'Raw Data (NEAM)'!K33/'1 minus TOT (NEAM)'!K54</f>
        <v>2.0027219015783553</v>
      </c>
      <c r="L33" s="5">
        <f>'Raw Data (NEAM)'!L33/'1 minus TOT (NEAM)'!L54</f>
        <v>2.0047013052379561</v>
      </c>
      <c r="M33" s="5">
        <f>'Raw Data (NEAM)'!M33/'1 minus TOT (NEAM)'!M54</f>
        <v>1.0027947706735398</v>
      </c>
      <c r="N33" s="5">
        <f>'Raw Data (NEAM)'!N33/'1 minus TOT (NEAM)'!N54</f>
        <v>3.0115234666531556</v>
      </c>
      <c r="O33" s="5">
        <f>'Raw Data (NEAM)'!O33/'1 minus TOT (NEAM)'!O54</f>
        <v>3.0151687821747162</v>
      </c>
      <c r="P33" s="5">
        <f>'Raw Data (NEAM)'!P33/'1 minus TOT (NEAM)'!P54</f>
        <v>9.0699146172809808</v>
      </c>
      <c r="Q33" s="5">
        <f>'Raw Data (NEAM)'!Q33/'1 minus TOT (NEAM)'!Q54</f>
        <v>10.1144835221665</v>
      </c>
      <c r="R33" s="5">
        <f>'Raw Data (NEAM)'!R33/'1 minus TOT (NEAM)'!R54</f>
        <v>13.224774645657838</v>
      </c>
      <c r="S33" s="5">
        <f>'Raw Data (NEAM)'!S33/'1 minus TOT (NEAM)'!S54</f>
        <v>10.248469082254436</v>
      </c>
      <c r="T33" s="5">
        <f>'Raw Data (NEAM)'!T33/'1 minus TOT (NEAM)'!T54</f>
        <v>23.799767628445206</v>
      </c>
      <c r="U33" s="5">
        <f>'Raw Data (NEAM)'!U33/'1 minus TOT (NEAM)'!U54</f>
        <v>17.932866817985499</v>
      </c>
      <c r="V33" s="5">
        <f>'Raw Data (NEAM)'!V33/'1 minus TOT (NEAM)'!V54</f>
        <v>9.6366521739130437</v>
      </c>
      <c r="W33" s="5">
        <f>'Raw Data (NEAM)'!W33/'1 minus TOT (NEAM)'!W54</f>
        <v>4.3918432188882344</v>
      </c>
      <c r="X33" s="5">
        <f>'Raw Data (NEAM)'!X33/'1 minus TOT (NEAM)'!X54</f>
        <v>0</v>
      </c>
      <c r="Y33" s="5">
        <f>'Raw Data (NEAM)'!Y33/'1 minus TOT (NEAM)'!Y54</f>
        <v>0</v>
      </c>
      <c r="Z33" s="5">
        <f>'Raw Data (NEAM)'!Z33/'1 minus TOT (NEAM)'!Z54</f>
        <v>0</v>
      </c>
      <c r="AA33" s="5">
        <f>'Raw Data (NEAM)'!AA33/'1 minus TOT (NEAM)'!AA54</f>
        <v>0</v>
      </c>
      <c r="AB33" s="5">
        <f>'Raw Data (NEAM)'!AB33/'1 minus TOT (NEAM)'!AB54</f>
        <v>0</v>
      </c>
      <c r="AC33" s="5"/>
    </row>
    <row r="34" spans="1:30" s="8" customFormat="1">
      <c r="A34" s="4">
        <v>1952</v>
      </c>
      <c r="B34" s="5">
        <f t="shared" si="0"/>
        <v>141.0837821526888</v>
      </c>
      <c r="C34" s="5">
        <f>'Raw Data (NEAM)'!C34/'1 minus TOT (NEAM)'!C55</f>
        <v>3.1581502658240543</v>
      </c>
      <c r="D34" s="5">
        <f>'Raw Data (NEAM)'!D34/'1 minus TOT (NEAM)'!D55</f>
        <v>3.0108872765124195</v>
      </c>
      <c r="E34" s="5">
        <f>'Raw Data (NEAM)'!E34/'1 minus TOT (NEAM)'!E55</f>
        <v>1.0019856051910814</v>
      </c>
      <c r="F34" s="5">
        <f>'Raw Data (NEAM)'!F34/'1 minus TOT (NEAM)'!F55</f>
        <v>0</v>
      </c>
      <c r="G34" s="5">
        <f>'Raw Data (NEAM)'!G34/'1 minus TOT (NEAM)'!G55</f>
        <v>3.0029008711720131</v>
      </c>
      <c r="H34" s="5">
        <f>'Raw Data (NEAM)'!H34/('1 minus TOT (NEAM)'!C55+'1 minus TOT (NEAM)'!D55+'1 minus TOT (NEAM)'!E55+'1 minus TOT (NEAM)'!F55+'1 minus TOT (NEAM)'!G55)</f>
        <v>2.0234330945727095</v>
      </c>
      <c r="I34" s="5">
        <f>'Raw Data (NEAM)'!I34/'1 minus TOT (NEAM)'!I55</f>
        <v>3.0021391886450881</v>
      </c>
      <c r="J34" s="5">
        <f>'Raw Data (NEAM)'!J34/'1 minus TOT (NEAM)'!J55</f>
        <v>0</v>
      </c>
      <c r="K34" s="5">
        <f>'Raw Data (NEAM)'!K34/'1 minus TOT (NEAM)'!K55</f>
        <v>1.0014531929942474</v>
      </c>
      <c r="L34" s="5">
        <f>'Raw Data (NEAM)'!L34/'1 minus TOT (NEAM)'!L55</f>
        <v>3.0068802396427046</v>
      </c>
      <c r="M34" s="5">
        <f>'Raw Data (NEAM)'!M34/'1 minus TOT (NEAM)'!M55</f>
        <v>5.0142735863385841</v>
      </c>
      <c r="N34" s="5">
        <f>'Raw Data (NEAM)'!N34/'1 minus TOT (NEAM)'!N55</f>
        <v>3.0113865223936309</v>
      </c>
      <c r="O34" s="5">
        <f>'Raw Data (NEAM)'!O34/'1 minus TOT (NEAM)'!O55</f>
        <v>5.0264993066957526</v>
      </c>
      <c r="P34" s="5">
        <f>'Raw Data (NEAM)'!P34/'1 minus TOT (NEAM)'!P55</f>
        <v>11.085445477959874</v>
      </c>
      <c r="Q34" s="5">
        <f>'Raw Data (NEAM)'!Q34/'1 minus TOT (NEAM)'!Q55</f>
        <v>15.173802656255139</v>
      </c>
      <c r="R34" s="5">
        <f>'Raw Data (NEAM)'!R34/'1 minus TOT (NEAM)'!R55</f>
        <v>15.252148411145594</v>
      </c>
      <c r="S34" s="5">
        <f>'Raw Data (NEAM)'!S34/'1 minus TOT (NEAM)'!S55</f>
        <v>19.467584562012142</v>
      </c>
      <c r="T34" s="5">
        <f>'Raw Data (NEAM)'!T34/'1 minus TOT (NEAM)'!T55</f>
        <v>24.8090441610445</v>
      </c>
      <c r="U34" s="5">
        <f>'Raw Data (NEAM)'!U34/'1 minus TOT (NEAM)'!U55</f>
        <v>12.617752042516063</v>
      </c>
      <c r="V34" s="5">
        <f>'Raw Data (NEAM)'!V34/'1 minus TOT (NEAM)'!V55</f>
        <v>10.699392569571973</v>
      </c>
      <c r="W34" s="5">
        <f>'Raw Data (NEAM)'!W34/'1 minus TOT (NEAM)'!W55</f>
        <v>8.7561029767113805</v>
      </c>
      <c r="X34" s="5">
        <f>'Raw Data (NEAM)'!X34/'1 minus TOT (NEAM)'!X55</f>
        <v>1.1364441641894123</v>
      </c>
      <c r="Y34" s="5">
        <f>'Raw Data (NEAM)'!Y34/'1 minus TOT (NEAM)'!Y55</f>
        <v>0</v>
      </c>
      <c r="Z34" s="5">
        <f>'Raw Data (NEAM)'!Z34/'1 minus TOT (NEAM)'!Z55</f>
        <v>0</v>
      </c>
      <c r="AA34" s="5">
        <f>'Raw Data (NEAM)'!AA34/'1 minus TOT (NEAM)'!AA55</f>
        <v>0</v>
      </c>
      <c r="AB34" s="5">
        <f>'Raw Data (NEAM)'!AB34/'1 minus TOT (NEAM)'!AB55</f>
        <v>0</v>
      </c>
      <c r="AC34" s="5"/>
      <c r="AD34" s="6"/>
    </row>
    <row r="35" spans="1:30" s="8" customFormat="1">
      <c r="A35" s="4">
        <v>1953</v>
      </c>
      <c r="B35" s="5">
        <f t="shared" si="0"/>
        <v>128.5114795792602</v>
      </c>
      <c r="C35" s="5">
        <f>'Raw Data (NEAM)'!C35/'1 minus TOT (NEAM)'!C56</f>
        <v>0</v>
      </c>
      <c r="D35" s="5">
        <f>'Raw Data (NEAM)'!D35/'1 minus TOT (NEAM)'!D56</f>
        <v>4.0142607257577207</v>
      </c>
      <c r="E35" s="5">
        <f>'Raw Data (NEAM)'!E35/'1 minus TOT (NEAM)'!E56</f>
        <v>3.0056292862585723</v>
      </c>
      <c r="F35" s="5">
        <f>'Raw Data (NEAM)'!F35/'1 minus TOT (NEAM)'!F56</f>
        <v>2.0025893007301447</v>
      </c>
      <c r="G35" s="5">
        <f>'Raw Data (NEAM)'!G35/'1 minus TOT (NEAM)'!G56</f>
        <v>4.0039970054181628</v>
      </c>
      <c r="H35" s="5">
        <f>'Raw Data (NEAM)'!H35/('1 minus TOT (NEAM)'!C56+'1 minus TOT (NEAM)'!D56+'1 minus TOT (NEAM)'!E56+'1 minus TOT (NEAM)'!F56+'1 minus TOT (NEAM)'!G56)</f>
        <v>2.6294654655726801</v>
      </c>
      <c r="I35" s="5">
        <f>'Raw Data (NEAM)'!I35/'1 minus TOT (NEAM)'!I56</f>
        <v>2.0013709874602674</v>
      </c>
      <c r="J35" s="5">
        <f>'Raw Data (NEAM)'!J35/'1 minus TOT (NEAM)'!J56</f>
        <v>2.001469455078531</v>
      </c>
      <c r="K35" s="5">
        <f>'Raw Data (NEAM)'!K35/'1 minus TOT (NEAM)'!K56</f>
        <v>0</v>
      </c>
      <c r="L35" s="5">
        <f>'Raw Data (NEAM)'!L35/'1 minus TOT (NEAM)'!L56</f>
        <v>0</v>
      </c>
      <c r="M35" s="5">
        <f>'Raw Data (NEAM)'!M35/'1 minus TOT (NEAM)'!M56</f>
        <v>1.0027695965132404</v>
      </c>
      <c r="N35" s="5">
        <f>'Raw Data (NEAM)'!N35/'1 minus TOT (NEAM)'!N56</f>
        <v>3.0107170155845262</v>
      </c>
      <c r="O35" s="5">
        <f>'Raw Data (NEAM)'!O35/'1 minus TOT (NEAM)'!O56</f>
        <v>7.0372462191655849</v>
      </c>
      <c r="P35" s="5">
        <f>'Raw Data (NEAM)'!P35/'1 minus TOT (NEAM)'!P56</f>
        <v>7.0533895164329339</v>
      </c>
      <c r="Q35" s="5">
        <f>'Raw Data (NEAM)'!Q35/'1 minus TOT (NEAM)'!Q56</f>
        <v>14.164540178124687</v>
      </c>
      <c r="R35" s="5">
        <f>'Raw Data (NEAM)'!R35/'1 minus TOT (NEAM)'!R56</f>
        <v>17.291026934921042</v>
      </c>
      <c r="S35" s="5">
        <f>'Raw Data (NEAM)'!S35/'1 minus TOT (NEAM)'!S56</f>
        <v>17.405166436335293</v>
      </c>
      <c r="T35" s="5">
        <f>'Raw Data (NEAM)'!T35/'1 minus TOT (NEAM)'!T56</f>
        <v>19.683121976487129</v>
      </c>
      <c r="U35" s="5">
        <f>'Raw Data (NEAM)'!U35/'1 minus TOT (NEAM)'!U56</f>
        <v>18.970442549041415</v>
      </c>
      <c r="V35" s="5">
        <f>'Raw Data (NEAM)'!V35/'1 minus TOT (NEAM)'!V56</f>
        <v>10.729305493854582</v>
      </c>
      <c r="W35" s="5">
        <f>'Raw Data (NEAM)'!W35/'1 minus TOT (NEAM)'!W56</f>
        <v>4.3908246725293649</v>
      </c>
      <c r="X35" s="5">
        <f>'Raw Data (NEAM)'!X35/'1 minus TOT (NEAM)'!X56</f>
        <v>1.1406230821589172</v>
      </c>
      <c r="Y35" s="5">
        <f>'Raw Data (NEAM)'!Y35/'1 minus TOT (NEAM)'!Y56</f>
        <v>0</v>
      </c>
      <c r="Z35" s="5">
        <f>'Raw Data (NEAM)'!Z35/'1 minus TOT (NEAM)'!Z56</f>
        <v>0</v>
      </c>
      <c r="AA35" s="5">
        <f>'Raw Data (NEAM)'!AA35/'1 minus TOT (NEAM)'!AA56</f>
        <v>0</v>
      </c>
      <c r="AB35" s="5">
        <f>'Raw Data (NEAM)'!AB35/'1 minus TOT (NEAM)'!AB56</f>
        <v>0</v>
      </c>
      <c r="AC35" s="5"/>
    </row>
    <row r="36" spans="1:30" s="6" customFormat="1">
      <c r="A36" s="4">
        <v>1954</v>
      </c>
      <c r="B36" s="5">
        <f t="shared" si="0"/>
        <v>151.08330370972976</v>
      </c>
      <c r="C36" s="5">
        <f>'Raw Data (NEAM)'!C36/'1 minus TOT (NEAM)'!C57</f>
        <v>0</v>
      </c>
      <c r="D36" s="5">
        <f>'Raw Data (NEAM)'!D36/'1 minus TOT (NEAM)'!D57</f>
        <v>2.0061101029014341</v>
      </c>
      <c r="E36" s="5">
        <f>'Raw Data (NEAM)'!E36/'1 minus TOT (NEAM)'!E57</f>
        <v>2.003550083522911</v>
      </c>
      <c r="F36" s="5">
        <f>'Raw Data (NEAM)'!F36/'1 minus TOT (NEAM)'!F57</f>
        <v>5.0059453089115387</v>
      </c>
      <c r="G36" s="5">
        <f>'Raw Data (NEAM)'!G36/'1 minus TOT (NEAM)'!G57</f>
        <v>1.0008531531678344</v>
      </c>
      <c r="H36" s="5">
        <f>'Raw Data (NEAM)'!H36/('1 minus TOT (NEAM)'!C57+'1 minus TOT (NEAM)'!D57+'1 minus TOT (NEAM)'!E57+'1 minus TOT (NEAM)'!F57+'1 minus TOT (NEAM)'!G57)</f>
        <v>2.0223896793587133</v>
      </c>
      <c r="I36" s="5">
        <f>'Raw Data (NEAM)'!I36/'1 minus TOT (NEAM)'!I57</f>
        <v>6.0037496870000329</v>
      </c>
      <c r="J36" s="5">
        <f>'Raw Data (NEAM)'!J36/'1 minus TOT (NEAM)'!J57</f>
        <v>1.0006716897909611</v>
      </c>
      <c r="K36" s="5">
        <f>'Raw Data (NEAM)'!K36/'1 minus TOT (NEAM)'!K57</f>
        <v>1.0013455112682665</v>
      </c>
      <c r="L36" s="5">
        <f>'Raw Data (NEAM)'!L36/'1 minus TOT (NEAM)'!L57</f>
        <v>2.0046097946332599</v>
      </c>
      <c r="M36" s="5">
        <f>'Raw Data (NEAM)'!M36/'1 minus TOT (NEAM)'!M57</f>
        <v>0</v>
      </c>
      <c r="N36" s="5">
        <f>'Raw Data (NEAM)'!N36/'1 minus TOT (NEAM)'!N57</f>
        <v>6.0215012140714128</v>
      </c>
      <c r="O36" s="5">
        <f>'Raw Data (NEAM)'!O36/'1 minus TOT (NEAM)'!O57</f>
        <v>9.046722626539589</v>
      </c>
      <c r="P36" s="5">
        <f>'Raw Data (NEAM)'!P36/'1 minus TOT (NEAM)'!P57</f>
        <v>6.044933978783197</v>
      </c>
      <c r="Q36" s="5">
        <f>'Raw Data (NEAM)'!Q36/'1 minus TOT (NEAM)'!Q57</f>
        <v>17.189606122502152</v>
      </c>
      <c r="R36" s="5">
        <f>'Raw Data (NEAM)'!R36/'1 minus TOT (NEAM)'!R57</f>
        <v>18.292666197340004</v>
      </c>
      <c r="S36" s="5">
        <f>'Raw Data (NEAM)'!S36/'1 minus TOT (NEAM)'!S57</f>
        <v>26.593435368893651</v>
      </c>
      <c r="T36" s="5">
        <f>'Raw Data (NEAM)'!T36/'1 minus TOT (NEAM)'!T57</f>
        <v>21.717129274377999</v>
      </c>
      <c r="U36" s="5">
        <f>'Raw Data (NEAM)'!U36/'1 minus TOT (NEAM)'!U57</f>
        <v>18.953741886453962</v>
      </c>
      <c r="V36" s="5">
        <f>'Raw Data (NEAM)'!V36/'1 minus TOT (NEAM)'!V57</f>
        <v>9.6224493702633485</v>
      </c>
      <c r="W36" s="5">
        <f>'Raw Data (NEAM)'!W36/'1 minus TOT (NEAM)'!W57</f>
        <v>2.18240696824058</v>
      </c>
      <c r="X36" s="5">
        <f>'Raw Data (NEAM)'!X36/'1 minus TOT (NEAM)'!X57</f>
        <v>3.385944340212633</v>
      </c>
      <c r="Y36" s="5">
        <f>'Raw Data (NEAM)'!Y36/'1 minus TOT (NEAM)'!Y57</f>
        <v>0</v>
      </c>
      <c r="Z36" s="5">
        <f>'Raw Data (NEAM)'!Z36/'1 minus TOT (NEAM)'!Z57</f>
        <v>0</v>
      </c>
      <c r="AA36" s="5">
        <f>'Raw Data (NEAM)'!AA36/'1 minus TOT (NEAM)'!AA57</f>
        <v>0</v>
      </c>
      <c r="AB36" s="5">
        <f>'Raw Data (NEAM)'!AB36/'1 minus TOT (NEAM)'!AB57</f>
        <v>0</v>
      </c>
      <c r="AC36" s="5"/>
    </row>
    <row r="37" spans="1:30" s="8" customFormat="1">
      <c r="A37" s="4">
        <v>1955</v>
      </c>
      <c r="B37" s="5">
        <f t="shared" si="0"/>
        <v>139.9290647229345</v>
      </c>
      <c r="C37" s="5">
        <f>'Raw Data (NEAM)'!C37/'1 minus TOT (NEAM)'!C58</f>
        <v>0</v>
      </c>
      <c r="D37" s="5">
        <f>'Raw Data (NEAM)'!D37/'1 minus TOT (NEAM)'!D58</f>
        <v>2.0061900518576707</v>
      </c>
      <c r="E37" s="5">
        <f>'Raw Data (NEAM)'!E37/'1 minus TOT (NEAM)'!E58</f>
        <v>0</v>
      </c>
      <c r="F37" s="5">
        <f>'Raw Data (NEAM)'!F37/'1 minus TOT (NEAM)'!F58</f>
        <v>2.0022209465252878</v>
      </c>
      <c r="G37" s="5">
        <f>'Raw Data (NEAM)'!G37/'1 minus TOT (NEAM)'!G58</f>
        <v>8.0066354481591251</v>
      </c>
      <c r="H37" s="5">
        <f>'Raw Data (NEAM)'!H37/('1 minus TOT (NEAM)'!C58+'1 minus TOT (NEAM)'!D58+'1 minus TOT (NEAM)'!E58+'1 minus TOT (NEAM)'!F58+'1 minus TOT (NEAM)'!G58)</f>
        <v>2.4266229976584248</v>
      </c>
      <c r="I37" s="5">
        <f>'Raw Data (NEAM)'!I37/'1 minus TOT (NEAM)'!I58</f>
        <v>5.0032201452285499</v>
      </c>
      <c r="J37" s="5">
        <f>'Raw Data (NEAM)'!J37/'1 minus TOT (NEAM)'!J58</f>
        <v>0</v>
      </c>
      <c r="K37" s="5">
        <f>'Raw Data (NEAM)'!K37/'1 minus TOT (NEAM)'!K58</f>
        <v>0</v>
      </c>
      <c r="L37" s="5">
        <f>'Raw Data (NEAM)'!L37/'1 minus TOT (NEAM)'!L58</f>
        <v>1.0023622765231297</v>
      </c>
      <c r="M37" s="5">
        <f>'Raw Data (NEAM)'!M37/'1 minus TOT (NEAM)'!M58</f>
        <v>2.0054113442096715</v>
      </c>
      <c r="N37" s="5">
        <f>'Raw Data (NEAM)'!N37/'1 minus TOT (NEAM)'!N58</f>
        <v>4.0143676947291231</v>
      </c>
      <c r="O37" s="5">
        <f>'Raw Data (NEAM)'!O37/'1 minus TOT (NEAM)'!O58</f>
        <v>5.0266857280308415</v>
      </c>
      <c r="P37" s="5">
        <f>'Raw Data (NEAM)'!P37/'1 minus TOT (NEAM)'!P58</f>
        <v>8.0598629385430964</v>
      </c>
      <c r="Q37" s="5">
        <f>'Raw Data (NEAM)'!Q37/'1 minus TOT (NEAM)'!Q58</f>
        <v>14.160446889886511</v>
      </c>
      <c r="R37" s="5">
        <f>'Raw Data (NEAM)'!R37/'1 minus TOT (NEAM)'!R58</f>
        <v>14.237399752145995</v>
      </c>
      <c r="S37" s="5">
        <f>'Raw Data (NEAM)'!S37/'1 minus TOT (NEAM)'!S58</f>
        <v>24.551226231018912</v>
      </c>
      <c r="T37" s="5">
        <f>'Raw Data (NEAM)'!T37/'1 minus TOT (NEAM)'!T58</f>
        <v>26.925989262325526</v>
      </c>
      <c r="U37" s="5">
        <f>'Raw Data (NEAM)'!U37/'1 minus TOT (NEAM)'!U58</f>
        <v>15.805444302384277</v>
      </c>
      <c r="V37" s="5">
        <f>'Raw Data (NEAM)'!V37/'1 minus TOT (NEAM)'!V58</f>
        <v>6.4334391212159412</v>
      </c>
      <c r="W37" s="5">
        <f>'Raw Data (NEAM)'!W37/'1 minus TOT (NEAM)'!W58</f>
        <v>4.3779531865870371</v>
      </c>
      <c r="X37" s="5">
        <f>'Raw Data (NEAM)'!X37/'1 minus TOT (NEAM)'!X58</f>
        <v>3.4144356709734938</v>
      </c>
      <c r="Y37" s="5">
        <f>'Raw Data (NEAM)'!Y37/'1 minus TOT (NEAM)'!Y58</f>
        <v>1.1942353519688316</v>
      </c>
      <c r="Z37" s="5">
        <f>'Raw Data (NEAM)'!Z37/'1 minus TOT (NEAM)'!Z58</f>
        <v>0</v>
      </c>
      <c r="AA37" s="5">
        <f>'Raw Data (NEAM)'!AA37/'1 minus TOT (NEAM)'!AA58</f>
        <v>1.2899618295051229</v>
      </c>
      <c r="AB37" s="5">
        <f>'Raw Data (NEAM)'!AB37/'1 minus TOT (NEAM)'!AB58</f>
        <v>0</v>
      </c>
      <c r="AC37" s="5"/>
    </row>
    <row r="38" spans="1:30" s="6" customFormat="1">
      <c r="A38" s="4">
        <v>1956</v>
      </c>
      <c r="B38" s="5">
        <f t="shared" si="0"/>
        <v>164.53194067717786</v>
      </c>
      <c r="C38" s="5">
        <f>'Raw Data (NEAM)'!C38/'1 minus TOT (NEAM)'!C59</f>
        <v>3.1541609070194729</v>
      </c>
      <c r="D38" s="5">
        <f>'Raw Data (NEAM)'!D38/'1 minus TOT (NEAM)'!D59</f>
        <v>2.0065100083769902</v>
      </c>
      <c r="E38" s="5">
        <f>'Raw Data (NEAM)'!E38/'1 minus TOT (NEAM)'!E59</f>
        <v>2.0038009094507712</v>
      </c>
      <c r="F38" s="5">
        <f>'Raw Data (NEAM)'!F38/'1 minus TOT (NEAM)'!F59</f>
        <v>4.0052695736241848</v>
      </c>
      <c r="G38" s="5">
        <f>'Raw Data (NEAM)'!G38/'1 minus TOT (NEAM)'!G59</f>
        <v>2.0018922517644171</v>
      </c>
      <c r="H38" s="5">
        <f>'Raw Data (NEAM)'!H38/('1 minus TOT (NEAM)'!C59+'1 minus TOT (NEAM)'!D59+'1 minus TOT (NEAM)'!E59+'1 minus TOT (NEAM)'!F59+'1 minus TOT (NEAM)'!G59)</f>
        <v>2.6295974844132677</v>
      </c>
      <c r="I38" s="5">
        <f>'Raw Data (NEAM)'!I38/'1 minus TOT (NEAM)'!I59</f>
        <v>7.0045330749128523</v>
      </c>
      <c r="J38" s="5">
        <f>'Raw Data (NEAM)'!J38/'1 minus TOT (NEAM)'!J59</f>
        <v>1.0006545530609985</v>
      </c>
      <c r="K38" s="5">
        <f>'Raw Data (NEAM)'!K38/'1 minus TOT (NEAM)'!K59</f>
        <v>0</v>
      </c>
      <c r="L38" s="5">
        <f>'Raw Data (NEAM)'!L38/'1 minus TOT (NEAM)'!L59</f>
        <v>0</v>
      </c>
      <c r="M38" s="5">
        <f>'Raw Data (NEAM)'!M38/'1 minus TOT (NEAM)'!M59</f>
        <v>1.0028755759099059</v>
      </c>
      <c r="N38" s="5">
        <f>'Raw Data (NEAM)'!N38/'1 minus TOT (NEAM)'!N59</f>
        <v>3.0109862008648367</v>
      </c>
      <c r="O38" s="5">
        <f>'Raw Data (NEAM)'!O38/'1 minus TOT (NEAM)'!O59</f>
        <v>8.0431707925459737</v>
      </c>
      <c r="P38" s="5">
        <f>'Raw Data (NEAM)'!P38/'1 minus TOT (NEAM)'!P59</f>
        <v>8.0625962654028278</v>
      </c>
      <c r="Q38" s="5">
        <f>'Raw Data (NEAM)'!Q38/'1 minus TOT (NEAM)'!Q59</f>
        <v>16.184053396611823</v>
      </c>
      <c r="R38" s="5">
        <f>'Raw Data (NEAM)'!R38/'1 minus TOT (NEAM)'!R59</f>
        <v>20.351713574829347</v>
      </c>
      <c r="S38" s="5">
        <f>'Raw Data (NEAM)'!S38/'1 minus TOT (NEAM)'!S59</f>
        <v>30.722407925152567</v>
      </c>
      <c r="T38" s="5">
        <f>'Raw Data (NEAM)'!T38/'1 minus TOT (NEAM)'!T59</f>
        <v>18.656645941377036</v>
      </c>
      <c r="U38" s="5">
        <f>'Raw Data (NEAM)'!U38/'1 minus TOT (NEAM)'!U59</f>
        <v>19.0287665151779</v>
      </c>
      <c r="V38" s="5">
        <f>'Raw Data (NEAM)'!V38/'1 minus TOT (NEAM)'!V59</f>
        <v>10.763549697831476</v>
      </c>
      <c r="W38" s="5">
        <f>'Raw Data (NEAM)'!W38/'1 minus TOT (NEAM)'!W59</f>
        <v>12.081597155539949</v>
      </c>
      <c r="X38" s="5">
        <f>'Raw Data (NEAM)'!X38/'1 minus TOT (NEAM)'!X59</f>
        <v>2.2884590644027196</v>
      </c>
      <c r="Y38" s="5">
        <f>'Raw Data (NEAM)'!Y38/'1 minus TOT (NEAM)'!Y59</f>
        <v>1.2023956259283841</v>
      </c>
      <c r="Z38" s="5">
        <f>'Raw Data (NEAM)'!Z38/'1 minus TOT (NEAM)'!Z59</f>
        <v>2.4979378332159743</v>
      </c>
      <c r="AA38" s="5">
        <f>'Raw Data (NEAM)'!AA38/'1 minus TOT (NEAM)'!AA59</f>
        <v>0</v>
      </c>
      <c r="AB38" s="5">
        <f>'Raw Data (NEAM)'!AB38/'1 minus TOT (NEAM)'!AB59</f>
        <v>0</v>
      </c>
      <c r="AC38" s="5"/>
    </row>
    <row r="39" spans="1:30" s="6" customFormat="1">
      <c r="A39" s="4">
        <v>1957</v>
      </c>
      <c r="B39" s="5">
        <f t="shared" si="0"/>
        <v>184.65496287214867</v>
      </c>
      <c r="C39" s="5">
        <f>'Raw Data (NEAM)'!C39/'1 minus TOT (NEAM)'!C60</f>
        <v>2.1051680834285755</v>
      </c>
      <c r="D39" s="5">
        <f>'Raw Data (NEAM)'!D39/'1 minus TOT (NEAM)'!D60</f>
        <v>2.0064321685614095</v>
      </c>
      <c r="E39" s="5">
        <f>'Raw Data (NEAM)'!E39/'1 minus TOT (NEAM)'!E60</f>
        <v>1.0018338539556928</v>
      </c>
      <c r="F39" s="5">
        <f>'Raw Data (NEAM)'!F39/'1 minus TOT (NEAM)'!F60</f>
        <v>5.0058573917676359</v>
      </c>
      <c r="G39" s="5">
        <f>'Raw Data (NEAM)'!G39/'1 minus TOT (NEAM)'!G60</f>
        <v>4.0040176606994082</v>
      </c>
      <c r="H39" s="5">
        <f>'Raw Data (NEAM)'!H39/('1 minus TOT (NEAM)'!C60+'1 minus TOT (NEAM)'!D60+'1 minus TOT (NEAM)'!E60+'1 minus TOT (NEAM)'!F60+'1 minus TOT (NEAM)'!G60)</f>
        <v>2.8323837090414408</v>
      </c>
      <c r="I39" s="5">
        <f>'Raw Data (NEAM)'!I39/'1 minus TOT (NEAM)'!I60</f>
        <v>4.0026470688001083</v>
      </c>
      <c r="J39" s="5">
        <f>'Raw Data (NEAM)'!J39/'1 minus TOT (NEAM)'!J60</f>
        <v>2.0013717107176157</v>
      </c>
      <c r="K39" s="5">
        <f>'Raw Data (NEAM)'!K39/'1 minus TOT (NEAM)'!K60</f>
        <v>2.0030411134274186</v>
      </c>
      <c r="L39" s="5">
        <f>'Raw Data (NEAM)'!L39/'1 minus TOT (NEAM)'!L60</f>
        <v>2.0047189602046389</v>
      </c>
      <c r="M39" s="5">
        <f>'Raw Data (NEAM)'!M39/'1 minus TOT (NEAM)'!M60</f>
        <v>1.0030439343384772</v>
      </c>
      <c r="N39" s="5">
        <f>'Raw Data (NEAM)'!N39/'1 minus TOT (NEAM)'!N60</f>
        <v>2.0077584938572417</v>
      </c>
      <c r="O39" s="5">
        <f>'Raw Data (NEAM)'!O39/'1 minus TOT (NEAM)'!O60</f>
        <v>5.0284812227415498</v>
      </c>
      <c r="P39" s="5">
        <f>'Raw Data (NEAM)'!P39/'1 minus TOT (NEAM)'!P60</f>
        <v>15.123081156123581</v>
      </c>
      <c r="Q39" s="5">
        <f>'Raw Data (NEAM)'!Q39/'1 minus TOT (NEAM)'!Q60</f>
        <v>18.206802915874636</v>
      </c>
      <c r="R39" s="5">
        <f>'Raw Data (NEAM)'!R39/'1 minus TOT (NEAM)'!R60</f>
        <v>26.452137454639033</v>
      </c>
      <c r="S39" s="5">
        <f>'Raw Data (NEAM)'!S39/'1 minus TOT (NEAM)'!S60</f>
        <v>23.54663849081258</v>
      </c>
      <c r="T39" s="5">
        <f>'Raw Data (NEAM)'!T39/'1 minus TOT (NEAM)'!T60</f>
        <v>28.99673659438815</v>
      </c>
      <c r="U39" s="5">
        <f>'Raw Data (NEAM)'!U39/'1 minus TOT (NEAM)'!U60</f>
        <v>25.280204080640377</v>
      </c>
      <c r="V39" s="5">
        <f>'Raw Data (NEAM)'!V39/'1 minus TOT (NEAM)'!V60</f>
        <v>13.930948042837544</v>
      </c>
      <c r="W39" s="5">
        <f>'Raw Data (NEAM)'!W39/'1 minus TOT (NEAM)'!W60</f>
        <v>6.5432906124595567</v>
      </c>
      <c r="X39" s="5">
        <f>'Raw Data (NEAM)'!X39/'1 minus TOT (NEAM)'!X60</f>
        <v>4.5101510309827777</v>
      </c>
      <c r="Y39" s="5">
        <f>'Raw Data (NEAM)'!Y39/'1 minus TOT (NEAM)'!Y60</f>
        <v>1.1815262802619817</v>
      </c>
      <c r="Z39" s="5">
        <f>'Raw Data (NEAM)'!Z39/'1 minus TOT (NEAM)'!Z60</f>
        <v>0</v>
      </c>
      <c r="AA39" s="5">
        <f>'Raw Data (NEAM)'!AA39/'1 minus TOT (NEAM)'!AA60</f>
        <v>0</v>
      </c>
      <c r="AB39" s="5">
        <f>'Raw Data (NEAM)'!AB39/'1 minus TOT (NEAM)'!AB60</f>
        <v>0</v>
      </c>
      <c r="AC39" s="5"/>
    </row>
    <row r="40" spans="1:30" s="6" customFormat="1">
      <c r="A40" s="4">
        <v>1958</v>
      </c>
      <c r="B40" s="5">
        <f t="shared" si="0"/>
        <v>198.89275270660141</v>
      </c>
      <c r="C40" s="5">
        <f>'Raw Data (NEAM)'!C40/'1 minus TOT (NEAM)'!C61</f>
        <v>0</v>
      </c>
      <c r="D40" s="5">
        <f>'Raw Data (NEAM)'!D40/'1 minus TOT (NEAM)'!D61</f>
        <v>2.0059616913356697</v>
      </c>
      <c r="E40" s="5">
        <f>'Raw Data (NEAM)'!E40/'1 minus TOT (NEAM)'!E61</f>
        <v>3.0050020290798036</v>
      </c>
      <c r="F40" s="5">
        <f>'Raw Data (NEAM)'!F40/'1 minus TOT (NEAM)'!F61</f>
        <v>2.0024392350316296</v>
      </c>
      <c r="G40" s="5">
        <f>'Raw Data (NEAM)'!G40/'1 minus TOT (NEAM)'!G61</f>
        <v>4.0041114306230394</v>
      </c>
      <c r="H40" s="5">
        <f>'Raw Data (NEAM)'!H40/('1 minus TOT (NEAM)'!C61+'1 minus TOT (NEAM)'!D61+'1 minus TOT (NEAM)'!E61+'1 minus TOT (NEAM)'!F61+'1 minus TOT (NEAM)'!G61)</f>
        <v>2.2247356668791221</v>
      </c>
      <c r="I40" s="5">
        <f>'Raw Data (NEAM)'!I40/'1 minus TOT (NEAM)'!I61</f>
        <v>6.003983640112863</v>
      </c>
      <c r="J40" s="5">
        <f>'Raw Data (NEAM)'!J40/'1 minus TOT (NEAM)'!J61</f>
        <v>1.0006245750878735</v>
      </c>
      <c r="K40" s="5">
        <f>'Raw Data (NEAM)'!K40/'1 minus TOT (NEAM)'!K61</f>
        <v>2.0032617762021241</v>
      </c>
      <c r="L40" s="5">
        <f>'Raw Data (NEAM)'!L40/'1 minus TOT (NEAM)'!L61</f>
        <v>1.0024496792781075</v>
      </c>
      <c r="M40" s="5">
        <f>'Raw Data (NEAM)'!M40/'1 minus TOT (NEAM)'!M61</f>
        <v>3.0096596383499978</v>
      </c>
      <c r="N40" s="5">
        <f>'Raw Data (NEAM)'!N40/'1 minus TOT (NEAM)'!N61</f>
        <v>5.0192807428497321</v>
      </c>
      <c r="O40" s="5">
        <f>'Raw Data (NEAM)'!O40/'1 minus TOT (NEAM)'!O61</f>
        <v>5.0282883119020223</v>
      </c>
      <c r="P40" s="5">
        <f>'Raw Data (NEAM)'!P40/'1 minus TOT (NEAM)'!P61</f>
        <v>12.09906326035633</v>
      </c>
      <c r="Q40" s="5">
        <f>'Raw Data (NEAM)'!Q40/'1 minus TOT (NEAM)'!Q61</f>
        <v>19.220389712233207</v>
      </c>
      <c r="R40" s="5">
        <f>'Raw Data (NEAM)'!R40/'1 minus TOT (NEAM)'!R61</f>
        <v>31.543244998776803</v>
      </c>
      <c r="S40" s="5">
        <f>'Raw Data (NEAM)'!S40/'1 minus TOT (NEAM)'!S61</f>
        <v>29.68414897425415</v>
      </c>
      <c r="T40" s="5">
        <f>'Raw Data (NEAM)'!T40/'1 minus TOT (NEAM)'!T61</f>
        <v>18.644189717125176</v>
      </c>
      <c r="U40" s="5">
        <f>'Raw Data (NEAM)'!U40/'1 minus TOT (NEAM)'!U61</f>
        <v>21.068208745535824</v>
      </c>
      <c r="V40" s="5">
        <f>'Raw Data (NEAM)'!V40/'1 minus TOT (NEAM)'!V61</f>
        <v>21.444860382602023</v>
      </c>
      <c r="W40" s="5">
        <f>'Raw Data (NEAM)'!W40/'1 minus TOT (NEAM)'!W61</f>
        <v>15.282396576206457</v>
      </c>
      <c r="X40" s="5">
        <f>'Raw Data (NEAM)'!X40/'1 minus TOT (NEAM)'!X61</f>
        <v>3.3797962683637417</v>
      </c>
      <c r="Y40" s="5">
        <f>'Raw Data (NEAM)'!Y40/'1 minus TOT (NEAM)'!Y61</f>
        <v>0</v>
      </c>
      <c r="Z40" s="5">
        <f>'Raw Data (NEAM)'!Z40/'1 minus TOT (NEAM)'!Z61</f>
        <v>1.23417004048583</v>
      </c>
      <c r="AA40" s="5">
        <f>'Raw Data (NEAM)'!AA40/'1 minus TOT (NEAM)'!AA61</f>
        <v>0</v>
      </c>
      <c r="AB40" s="5">
        <f>'Raw Data (NEAM)'!AB40/'1 minus TOT (NEAM)'!AB61</f>
        <v>0</v>
      </c>
      <c r="AC40" s="5"/>
    </row>
    <row r="41" spans="1:30" s="6" customFormat="1">
      <c r="A41" s="4">
        <v>1959</v>
      </c>
      <c r="B41" s="5">
        <f t="shared" si="0"/>
        <v>188.01843492388375</v>
      </c>
      <c r="C41" s="5">
        <f>'Raw Data (NEAM)'!C41/'1 minus TOT (NEAM)'!C62</f>
        <v>1.0484224001883482</v>
      </c>
      <c r="D41" s="5">
        <f>'Raw Data (NEAM)'!D41/'1 minus TOT (NEAM)'!D62</f>
        <v>2.0060289392296746</v>
      </c>
      <c r="E41" s="5">
        <f>'Raw Data (NEAM)'!E41/'1 minus TOT (NEAM)'!E62</f>
        <v>5.0084087594239488</v>
      </c>
      <c r="F41" s="5">
        <f>'Raw Data (NEAM)'!F41/'1 minus TOT (NEAM)'!F62</f>
        <v>2.0026050869455787</v>
      </c>
      <c r="G41" s="5">
        <f>'Raw Data (NEAM)'!G41/'1 minus TOT (NEAM)'!G62</f>
        <v>2.0018793444807965</v>
      </c>
      <c r="H41" s="5">
        <f>'Raw Data (NEAM)'!H41/('1 minus TOT (NEAM)'!C62+'1 minus TOT (NEAM)'!D62+'1 minus TOT (NEAM)'!E62+'1 minus TOT (NEAM)'!F62+'1 minus TOT (NEAM)'!G62)</f>
        <v>2.4257664633806533</v>
      </c>
      <c r="I41" s="5">
        <f>'Raw Data (NEAM)'!I41/'1 minus TOT (NEAM)'!I62</f>
        <v>6.0039597965950637</v>
      </c>
      <c r="J41" s="5">
        <f>'Raw Data (NEAM)'!J41/'1 minus TOT (NEAM)'!J62</f>
        <v>0</v>
      </c>
      <c r="K41" s="5">
        <f>'Raw Data (NEAM)'!K41/'1 minus TOT (NEAM)'!K62</f>
        <v>1.0017577385758254</v>
      </c>
      <c r="L41" s="5">
        <f>'Raw Data (NEAM)'!L41/'1 minus TOT (NEAM)'!L62</f>
        <v>2.0053906055801582</v>
      </c>
      <c r="M41" s="5">
        <f>'Raw Data (NEAM)'!M41/'1 minus TOT (NEAM)'!M62</f>
        <v>1.0033052518692462</v>
      </c>
      <c r="N41" s="5">
        <f>'Raw Data (NEAM)'!N41/'1 minus TOT (NEAM)'!N62</f>
        <v>5.0207778759562798</v>
      </c>
      <c r="O41" s="5">
        <f>'Raw Data (NEAM)'!O41/'1 minus TOT (NEAM)'!O62</f>
        <v>5.0285909538195206</v>
      </c>
      <c r="P41" s="5">
        <f>'Raw Data (NEAM)'!P41/'1 minus TOT (NEAM)'!P62</f>
        <v>9.077426595775572</v>
      </c>
      <c r="Q41" s="5">
        <f>'Raw Data (NEAM)'!Q41/'1 minus TOT (NEAM)'!Q62</f>
        <v>6.0718314157137563</v>
      </c>
      <c r="R41" s="5">
        <f>'Raw Data (NEAM)'!R41/'1 minus TOT (NEAM)'!R62</f>
        <v>17.305314070327857</v>
      </c>
      <c r="S41" s="5">
        <f>'Raw Data (NEAM)'!S41/'1 minus TOT (NEAM)'!S62</f>
        <v>20.489050793563198</v>
      </c>
      <c r="T41" s="5">
        <f>'Raw Data (NEAM)'!T41/'1 minus TOT (NEAM)'!T62</f>
        <v>37.279539733098169</v>
      </c>
      <c r="U41" s="5">
        <f>'Raw Data (NEAM)'!U41/'1 minus TOT (NEAM)'!U62</f>
        <v>32.669974580511578</v>
      </c>
      <c r="V41" s="5">
        <f>'Raw Data (NEAM)'!V41/'1 minus TOT (NEAM)'!V62</f>
        <v>23.622194341150873</v>
      </c>
      <c r="W41" s="5">
        <f>'Raw Data (NEAM)'!W41/'1 minus TOT (NEAM)'!W62</f>
        <v>10.926993706038369</v>
      </c>
      <c r="X41" s="5">
        <f>'Raw Data (NEAM)'!X41/'1 minus TOT (NEAM)'!X62</f>
        <v>4.5053307094704067</v>
      </c>
      <c r="Y41" s="5">
        <f>'Raw Data (NEAM)'!Y41/'1 minus TOT (NEAM)'!Y62</f>
        <v>3.5812302924572261</v>
      </c>
      <c r="Z41" s="5">
        <f>'Raw Data (NEAM)'!Z41/'1 minus TOT (NEAM)'!Z62</f>
        <v>0</v>
      </c>
      <c r="AA41" s="5">
        <f>'Raw Data (NEAM)'!AA41/'1 minus TOT (NEAM)'!AA62</f>
        <v>0</v>
      </c>
      <c r="AB41" s="5">
        <f>'Raw Data (NEAM)'!AB41/'1 minus TOT (NEAM)'!AB62</f>
        <v>0</v>
      </c>
      <c r="AC41" s="5"/>
      <c r="AD41" s="6" t="s">
        <v>29</v>
      </c>
    </row>
    <row r="42" spans="1:30" s="6" customFormat="1">
      <c r="A42" s="4">
        <v>1960</v>
      </c>
      <c r="B42" s="5">
        <f t="shared" si="0"/>
        <v>196.26080292284018</v>
      </c>
      <c r="C42" s="5">
        <f>'Raw Data (NEAM)'!C42/'1 minus TOT (NEAM)'!C63</f>
        <v>1.0460129473158146</v>
      </c>
      <c r="D42" s="5">
        <f>'Raw Data (NEAM)'!D42/'1 minus TOT (NEAM)'!D63</f>
        <v>3.0077571394772464</v>
      </c>
      <c r="E42" s="5">
        <f>'Raw Data (NEAM)'!E42/'1 minus TOT (NEAM)'!E63</f>
        <v>3.004853218397411</v>
      </c>
      <c r="F42" s="5">
        <f>'Raw Data (NEAM)'!F42/'1 minus TOT (NEAM)'!F63</f>
        <v>1.0011748438813228</v>
      </c>
      <c r="G42" s="5">
        <f>'Raw Data (NEAM)'!G42/'1 minus TOT (NEAM)'!G63</f>
        <v>3.0028945437366525</v>
      </c>
      <c r="H42" s="5">
        <f>'Raw Data (NEAM)'!H42/('1 minus TOT (NEAM)'!C63+'1 minus TOT (NEAM)'!D63+'1 minus TOT (NEAM)'!E63+'1 minus TOT (NEAM)'!F63+'1 minus TOT (NEAM)'!G63)</f>
        <v>2.2223660892735833</v>
      </c>
      <c r="I42" s="5">
        <f>'Raw Data (NEAM)'!I42/'1 minus TOT (NEAM)'!I63</f>
        <v>4.0025704676409726</v>
      </c>
      <c r="J42" s="5">
        <f>'Raw Data (NEAM)'!J42/'1 minus TOT (NEAM)'!J63</f>
        <v>1.0006204974609136</v>
      </c>
      <c r="K42" s="5">
        <f>'Raw Data (NEAM)'!K42/'1 minus TOT (NEAM)'!K63</f>
        <v>1.0018116564833466</v>
      </c>
      <c r="L42" s="5">
        <f>'Raw Data (NEAM)'!L42/'1 minus TOT (NEAM)'!L63</f>
        <v>1.0029002407615637</v>
      </c>
      <c r="M42" s="5">
        <f>'Raw Data (NEAM)'!M42/'1 minus TOT (NEAM)'!M63</f>
        <v>1.0034982299522857</v>
      </c>
      <c r="N42" s="5">
        <f>'Raw Data (NEAM)'!N42/'1 minus TOT (NEAM)'!N63</f>
        <v>2.0086128481075769</v>
      </c>
      <c r="O42" s="5">
        <f>'Raw Data (NEAM)'!O42/'1 minus TOT (NEAM)'!O63</f>
        <v>6.0347201488337587</v>
      </c>
      <c r="P42" s="5">
        <f>'Raw Data (NEAM)'!P42/'1 minus TOT (NEAM)'!P63</f>
        <v>9.0770757744769401</v>
      </c>
      <c r="Q42" s="5">
        <f>'Raw Data (NEAM)'!Q42/'1 minus TOT (NEAM)'!Q63</f>
        <v>14.159946344006404</v>
      </c>
      <c r="R42" s="5">
        <f>'Raw Data (NEAM)'!R42/'1 minus TOT (NEAM)'!R63</f>
        <v>34.614417564062315</v>
      </c>
      <c r="S42" s="5">
        <f>'Raw Data (NEAM)'!S42/'1 minus TOT (NEAM)'!S63</f>
        <v>24.573365519889467</v>
      </c>
      <c r="T42" s="5">
        <f>'Raw Data (NEAM)'!T42/'1 minus TOT (NEAM)'!T63</f>
        <v>23.771712218667144</v>
      </c>
      <c r="U42" s="5">
        <f>'Raw Data (NEAM)'!U42/'1 minus TOT (NEAM)'!U63</f>
        <v>36.82781029119834</v>
      </c>
      <c r="V42" s="5">
        <f>'Raw Data (NEAM)'!V42/'1 minus TOT (NEAM)'!V63</f>
        <v>16.067553999662362</v>
      </c>
      <c r="W42" s="5">
        <f>'Raw Data (NEAM)'!W42/'1 minus TOT (NEAM)'!W63</f>
        <v>10.888871676989195</v>
      </c>
      <c r="X42" s="5">
        <f>'Raw Data (NEAM)'!X42/'1 minus TOT (NEAM)'!X63</f>
        <v>4.4772503514827395</v>
      </c>
      <c r="Y42" s="5">
        <f>'Raw Data (NEAM)'!Y42/'1 minus TOT (NEAM)'!Y63</f>
        <v>3.5256990038912845</v>
      </c>
      <c r="Z42" s="5">
        <f>'Raw Data (NEAM)'!Z42/'1 minus TOT (NEAM)'!Z63</f>
        <v>0</v>
      </c>
      <c r="AA42" s="5">
        <f>'Raw Data (NEAM)'!AA42/'1 minus TOT (NEAM)'!AA63</f>
        <v>0</v>
      </c>
      <c r="AB42" s="5">
        <f>'Raw Data (NEAM)'!AB42/'1 minus TOT (NEAM)'!AB63</f>
        <v>0</v>
      </c>
      <c r="AC42" s="5">
        <v>1</v>
      </c>
    </row>
    <row r="43" spans="1:30" s="6" customFormat="1">
      <c r="A43" s="4">
        <v>1961</v>
      </c>
      <c r="B43" s="5">
        <f t="shared" si="0"/>
        <v>224.38560313398332</v>
      </c>
      <c r="C43" s="5">
        <f>'Raw Data (NEAM)'!C43/'1 minus TOT (NEAM)'!C64</f>
        <v>0</v>
      </c>
      <c r="D43" s="5">
        <f>'Raw Data (NEAM)'!D43/'1 minus TOT (NEAM)'!D64</f>
        <v>6.0150468983027867</v>
      </c>
      <c r="E43" s="5">
        <f>'Raw Data (NEAM)'!E43/'1 minus TOT (NEAM)'!E64</f>
        <v>2.0031852702595092</v>
      </c>
      <c r="F43" s="5">
        <f>'Raw Data (NEAM)'!F43/'1 minus TOT (NEAM)'!F64</f>
        <v>2.0024027907824085</v>
      </c>
      <c r="G43" s="5">
        <f>'Raw Data (NEAM)'!G43/'1 minus TOT (NEAM)'!G64</f>
        <v>4.0037673342910285</v>
      </c>
      <c r="H43" s="5">
        <f>'Raw Data (NEAM)'!H43/('1 minus TOT (NEAM)'!C64+'1 minus TOT (NEAM)'!D64+'1 minus TOT (NEAM)'!E64+'1 minus TOT (NEAM)'!F64+'1 minus TOT (NEAM)'!G64)</f>
        <v>2.8277124222317709</v>
      </c>
      <c r="I43" s="5">
        <f>'Raw Data (NEAM)'!I43/'1 minus TOT (NEAM)'!I64</f>
        <v>6.0039986434669794</v>
      </c>
      <c r="J43" s="5">
        <f>'Raw Data (NEAM)'!J43/'1 minus TOT (NEAM)'!J64</f>
        <v>2.001431557061669</v>
      </c>
      <c r="K43" s="5">
        <f>'Raw Data (NEAM)'!K43/'1 minus TOT (NEAM)'!K64</f>
        <v>0</v>
      </c>
      <c r="L43" s="5">
        <f>'Raw Data (NEAM)'!L43/'1 minus TOT (NEAM)'!L64</f>
        <v>1.0032587455132458</v>
      </c>
      <c r="M43" s="5">
        <f>'Raw Data (NEAM)'!M43/'1 minus TOT (NEAM)'!M64</f>
        <v>0</v>
      </c>
      <c r="N43" s="5">
        <f>'Raw Data (NEAM)'!N43/'1 minus TOT (NEAM)'!N64</f>
        <v>4.0191200581877675</v>
      </c>
      <c r="O43" s="5">
        <f>'Raw Data (NEAM)'!O43/'1 minus TOT (NEAM)'!O64</f>
        <v>11.068326578809298</v>
      </c>
      <c r="P43" s="5">
        <f>'Raw Data (NEAM)'!P43/'1 minus TOT (NEAM)'!P64</f>
        <v>18.163445945406178</v>
      </c>
      <c r="Q43" s="5">
        <f>'Raw Data (NEAM)'!Q43/'1 minus TOT (NEAM)'!Q64</f>
        <v>16.19914010147652</v>
      </c>
      <c r="R43" s="5">
        <f>'Raw Data (NEAM)'!R43/'1 minus TOT (NEAM)'!R64</f>
        <v>18.335018911930867</v>
      </c>
      <c r="S43" s="5">
        <f>'Raw Data (NEAM)'!S43/'1 minus TOT (NEAM)'!S64</f>
        <v>28.719194833196909</v>
      </c>
      <c r="T43" s="5">
        <f>'Raw Data (NEAM)'!T43/'1 minus TOT (NEAM)'!T64</f>
        <v>44.587392276655457</v>
      </c>
      <c r="U43" s="5">
        <f>'Raw Data (NEAM)'!U43/'1 minus TOT (NEAM)'!U64</f>
        <v>30.621149460406141</v>
      </c>
      <c r="V43" s="5">
        <f>'Raw Data (NEAM)'!V43/'1 minus TOT (NEAM)'!V64</f>
        <v>17.220853695522003</v>
      </c>
      <c r="W43" s="5">
        <f>'Raw Data (NEAM)'!W43/'1 minus TOT (NEAM)'!W64</f>
        <v>14.212617023411852</v>
      </c>
      <c r="X43" s="5">
        <f>'Raw Data (NEAM)'!X43/'1 minus TOT (NEAM)'!X64</f>
        <v>3.3714922790818167</v>
      </c>
      <c r="Y43" s="5">
        <f>'Raw Data (NEAM)'!Y43/'1 minus TOT (NEAM)'!Y64</f>
        <v>4.7353102507476637</v>
      </c>
      <c r="Z43" s="5">
        <f>'Raw Data (NEAM)'!Z43/'1 minus TOT (NEAM)'!Z64</f>
        <v>0</v>
      </c>
      <c r="AA43" s="5">
        <f>'Raw Data (NEAM)'!AA43/'1 minus TOT (NEAM)'!AA64</f>
        <v>1.2961403508771929</v>
      </c>
      <c r="AB43" s="5">
        <f>'Raw Data (NEAM)'!AB43/'1 minus TOT (NEAM)'!AB64</f>
        <v>0</v>
      </c>
      <c r="AC43" s="5">
        <v>1</v>
      </c>
      <c r="AD43" s="9"/>
    </row>
    <row r="44" spans="1:30" s="6" customFormat="1">
      <c r="A44" s="4">
        <v>1962</v>
      </c>
      <c r="B44" s="5">
        <f t="shared" ref="B44:B79" si="1">SUM(H44:AB44)</f>
        <v>231.7939822913894</v>
      </c>
      <c r="C44" s="5">
        <f>'Raw Data (NEAM)'!C44/'1 minus TOT (NEAM)'!C65</f>
        <v>1.045050591790277</v>
      </c>
      <c r="D44" s="5">
        <f>'Raw Data (NEAM)'!D44/'1 minus TOT (NEAM)'!D65</f>
        <v>2.0047608163358359</v>
      </c>
      <c r="E44" s="5">
        <f>'Raw Data (NEAM)'!E44/'1 minus TOT (NEAM)'!E65</f>
        <v>1.0015610753564741</v>
      </c>
      <c r="F44" s="5">
        <f>'Raw Data (NEAM)'!F44/'1 minus TOT (NEAM)'!F65</f>
        <v>2.0020021482917247</v>
      </c>
      <c r="G44" s="5">
        <f>'Raw Data (NEAM)'!G44/'1 minus TOT (NEAM)'!G65</f>
        <v>0</v>
      </c>
      <c r="H44" s="5">
        <f>'Raw Data (NEAM)'!H44/('1 minus TOT (NEAM)'!C65+'1 minus TOT (NEAM)'!D65+'1 minus TOT (NEAM)'!E65+'1 minus TOT (NEAM)'!F65+'1 minus TOT (NEAM)'!G65)</f>
        <v>1.2118744058737518</v>
      </c>
      <c r="I44" s="5">
        <f>'Raw Data (NEAM)'!I44/'1 minus TOT (NEAM)'!I65</f>
        <v>6.0038810592977381</v>
      </c>
      <c r="J44" s="5">
        <f>'Raw Data (NEAM)'!J44/'1 minus TOT (NEAM)'!J65</f>
        <v>3.0020953205145768</v>
      </c>
      <c r="K44" s="5">
        <f>'Raw Data (NEAM)'!K44/'1 minus TOT (NEAM)'!K65</f>
        <v>0</v>
      </c>
      <c r="L44" s="5">
        <f>'Raw Data (NEAM)'!L44/'1 minus TOT (NEAM)'!L65</f>
        <v>3.0109059277307217</v>
      </c>
      <c r="M44" s="5">
        <f>'Raw Data (NEAM)'!M44/'1 minus TOT (NEAM)'!M65</f>
        <v>2.007646144289124</v>
      </c>
      <c r="N44" s="5">
        <f>'Raw Data (NEAM)'!N44/'1 minus TOT (NEAM)'!N65</f>
        <v>2.0096995810138369</v>
      </c>
      <c r="O44" s="5">
        <f>'Raw Data (NEAM)'!O44/'1 minus TOT (NEAM)'!O65</f>
        <v>10.062975551452933</v>
      </c>
      <c r="P44" s="5">
        <f>'Raw Data (NEAM)'!P44/'1 minus TOT (NEAM)'!P65</f>
        <v>12.108943261782095</v>
      </c>
      <c r="Q44" s="5">
        <f>'Raw Data (NEAM)'!Q44/'1 minus TOT (NEAM)'!Q65</f>
        <v>24.295843935133689</v>
      </c>
      <c r="R44" s="5">
        <f>'Raw Data (NEAM)'!R44/'1 minus TOT (NEAM)'!R65</f>
        <v>32.585957417998998</v>
      </c>
      <c r="S44" s="5">
        <f>'Raw Data (NEAM)'!S44/'1 minus TOT (NEAM)'!S65</f>
        <v>28.700152026297459</v>
      </c>
      <c r="T44" s="5">
        <f>'Raw Data (NEAM)'!T44/'1 minus TOT (NEAM)'!T65</f>
        <v>26.901365712776833</v>
      </c>
      <c r="U44" s="5">
        <f>'Raw Data (NEAM)'!U44/'1 minus TOT (NEAM)'!U65</f>
        <v>29.527439313177588</v>
      </c>
      <c r="V44" s="5">
        <f>'Raw Data (NEAM)'!V44/'1 minus TOT (NEAM)'!V65</f>
        <v>28.978002430998188</v>
      </c>
      <c r="W44" s="5">
        <f>'Raw Data (NEAM)'!W44/'1 minus TOT (NEAM)'!W65</f>
        <v>10.91035707261061</v>
      </c>
      <c r="X44" s="5">
        <f>'Raw Data (NEAM)'!X44/'1 minus TOT (NEAM)'!X65</f>
        <v>5.5952556128181206</v>
      </c>
      <c r="Y44" s="5">
        <f>'Raw Data (NEAM)'!Y44/'1 minus TOT (NEAM)'!Y65</f>
        <v>1.1757556955366417</v>
      </c>
      <c r="Z44" s="5">
        <f>'Raw Data (NEAM)'!Z44/'1 minus TOT (NEAM)'!Z65</f>
        <v>3.7058318220864752</v>
      </c>
      <c r="AA44" s="5">
        <f>'Raw Data (NEAM)'!AA44/'1 minus TOT (NEAM)'!AA65</f>
        <v>0</v>
      </c>
      <c r="AB44" s="5">
        <f>'Raw Data (NEAM)'!AB44/'1 minus TOT (NEAM)'!AB65</f>
        <v>0</v>
      </c>
      <c r="AC44" s="5"/>
    </row>
    <row r="45" spans="1:30" s="6" customFormat="1">
      <c r="A45" s="4">
        <v>1963</v>
      </c>
      <c r="B45" s="5">
        <f t="shared" si="1"/>
        <v>213.73308486245438</v>
      </c>
      <c r="C45" s="5">
        <f>'Raw Data (NEAM)'!C45/'1 minus TOT (NEAM)'!C66</f>
        <v>0</v>
      </c>
      <c r="D45" s="5">
        <f>'Raw Data (NEAM)'!D45/'1 minus TOT (NEAM)'!D66</f>
        <v>2.0041576278939641</v>
      </c>
      <c r="E45" s="5">
        <f>'Raw Data (NEAM)'!E45/'1 minus TOT (NEAM)'!E66</f>
        <v>3.0036829448960107</v>
      </c>
      <c r="F45" s="5">
        <f>'Raw Data (NEAM)'!F45/'1 minus TOT (NEAM)'!F66</f>
        <v>4.0041001790511039</v>
      </c>
      <c r="G45" s="5">
        <f>'Raw Data (NEAM)'!G45/'1 minus TOT (NEAM)'!G66</f>
        <v>1.0009254337556108</v>
      </c>
      <c r="H45" s="5">
        <f>'Raw Data (NEAM)'!H45/('1 minus TOT (NEAM)'!C66+'1 minus TOT (NEAM)'!D66+'1 minus TOT (NEAM)'!E66+'1 minus TOT (NEAM)'!F66+'1 minus TOT (NEAM)'!G66)</f>
        <v>2.0170971070295427</v>
      </c>
      <c r="I45" s="5">
        <f>'Raw Data (NEAM)'!I45/'1 minus TOT (NEAM)'!I66</f>
        <v>4.0023282674216265</v>
      </c>
      <c r="J45" s="5">
        <f>'Raw Data (NEAM)'!J45/'1 minus TOT (NEAM)'!J66</f>
        <v>1.0006582313230761</v>
      </c>
      <c r="K45" s="5">
        <f>'Raw Data (NEAM)'!K45/'1 minus TOT (NEAM)'!K66</f>
        <v>4.0087197079318315</v>
      </c>
      <c r="L45" s="5">
        <f>'Raw Data (NEAM)'!L45/'1 minus TOT (NEAM)'!L66</f>
        <v>0</v>
      </c>
      <c r="M45" s="5">
        <f>'Raw Data (NEAM)'!M45/'1 minus TOT (NEAM)'!M66</f>
        <v>1.003912412584113</v>
      </c>
      <c r="N45" s="5">
        <f>'Raw Data (NEAM)'!N45/'1 minus TOT (NEAM)'!N66</f>
        <v>1.0048723225300717</v>
      </c>
      <c r="O45" s="5">
        <f>'Raw Data (NEAM)'!O45/'1 minus TOT (NEAM)'!O66</f>
        <v>5.030518553534713</v>
      </c>
      <c r="P45" s="5">
        <f>'Raw Data (NEAM)'!P45/'1 minus TOT (NEAM)'!P66</f>
        <v>15.13167232430993</v>
      </c>
      <c r="Q45" s="5">
        <f>'Raw Data (NEAM)'!Q45/'1 minus TOT (NEAM)'!Q66</f>
        <v>21.259784696355549</v>
      </c>
      <c r="R45" s="5">
        <f>'Raw Data (NEAM)'!R45/'1 minus TOT (NEAM)'!R66</f>
        <v>33.586829315257042</v>
      </c>
      <c r="S45" s="5">
        <f>'Raw Data (NEAM)'!S45/'1 minus TOT (NEAM)'!S66</f>
        <v>42.010489000917531</v>
      </c>
      <c r="T45" s="5">
        <f>'Raw Data (NEAM)'!T45/'1 minus TOT (NEAM)'!T66</f>
        <v>21.71131733564852</v>
      </c>
      <c r="U45" s="5">
        <f>'Raw Data (NEAM)'!U45/'1 minus TOT (NEAM)'!U66</f>
        <v>30.577283129527419</v>
      </c>
      <c r="V45" s="5">
        <f>'Raw Data (NEAM)'!V45/'1 minus TOT (NEAM)'!V66</f>
        <v>17.128885523265161</v>
      </c>
      <c r="W45" s="5">
        <f>'Raw Data (NEAM)'!W45/'1 minus TOT (NEAM)'!W66</f>
        <v>9.8172492996224054</v>
      </c>
      <c r="X45" s="5">
        <f>'Raw Data (NEAM)'!X45/'1 minus TOT (NEAM)'!X66</f>
        <v>4.4414676351958651</v>
      </c>
      <c r="Y45" s="5">
        <f>'Raw Data (NEAM)'!Y45/'1 minus TOT (NEAM)'!Y66</f>
        <v>0</v>
      </c>
      <c r="Z45" s="5">
        <f>'Raw Data (NEAM)'!Z45/'1 minus TOT (NEAM)'!Z66</f>
        <v>0</v>
      </c>
      <c r="AA45" s="5">
        <f>'Raw Data (NEAM)'!AA45/'1 minus TOT (NEAM)'!AA66</f>
        <v>0</v>
      </c>
      <c r="AB45" s="5">
        <f>'Raw Data (NEAM)'!AB45/'1 minus TOT (NEAM)'!AB66</f>
        <v>0</v>
      </c>
      <c r="AC45" s="5"/>
    </row>
    <row r="46" spans="1:30" s="6" customFormat="1">
      <c r="A46" s="4">
        <v>1964</v>
      </c>
      <c r="B46" s="5">
        <f t="shared" si="1"/>
        <v>250.09630963587213</v>
      </c>
      <c r="C46" s="5">
        <f>'Raw Data (NEAM)'!C46/'1 minus TOT (NEAM)'!C67</f>
        <v>0</v>
      </c>
      <c r="D46" s="5">
        <f>'Raw Data (NEAM)'!D46/'1 minus TOT (NEAM)'!D67</f>
        <v>2.0040272896984628</v>
      </c>
      <c r="E46" s="5">
        <f>'Raw Data (NEAM)'!E46/'1 minus TOT (NEAM)'!E67</f>
        <v>2.0026853512629179</v>
      </c>
      <c r="F46" s="5">
        <f>'Raw Data (NEAM)'!F46/'1 minus TOT (NEAM)'!F67</f>
        <v>2.0019703853485029</v>
      </c>
      <c r="G46" s="5">
        <f>'Raw Data (NEAM)'!G46/'1 minus TOT (NEAM)'!G67</f>
        <v>8.0065897728270201</v>
      </c>
      <c r="H46" s="5">
        <f>'Raw Data (NEAM)'!H46/('1 minus TOT (NEAM)'!C67+'1 minus TOT (NEAM)'!D67+'1 minus TOT (NEAM)'!E67+'1 minus TOT (NEAM)'!F67+'1 minus TOT (NEAM)'!G67)</f>
        <v>2.8228667380996471</v>
      </c>
      <c r="I46" s="5">
        <f>'Raw Data (NEAM)'!I46/'1 minus TOT (NEAM)'!I67</f>
        <v>7.0044124358914397</v>
      </c>
      <c r="J46" s="5">
        <f>'Raw Data (NEAM)'!J46/'1 minus TOT (NEAM)'!J67</f>
        <v>2.0012566190321333</v>
      </c>
      <c r="K46" s="5">
        <f>'Raw Data (NEAM)'!K46/'1 minus TOT (NEAM)'!K67</f>
        <v>0</v>
      </c>
      <c r="L46" s="5">
        <f>'Raw Data (NEAM)'!L46/'1 minus TOT (NEAM)'!L67</f>
        <v>2.007954862829874</v>
      </c>
      <c r="M46" s="5">
        <f>'Raw Data (NEAM)'!M46/'1 minus TOT (NEAM)'!M67</f>
        <v>3.0126319844484768</v>
      </c>
      <c r="N46" s="5">
        <f>'Raw Data (NEAM)'!N46/'1 minus TOT (NEAM)'!N67</f>
        <v>2.0093323857989729</v>
      </c>
      <c r="O46" s="5">
        <f>'Raw Data (NEAM)'!O46/'1 minus TOT (NEAM)'!O67</f>
        <v>6.03675061261049</v>
      </c>
      <c r="P46" s="5">
        <f>'Raw Data (NEAM)'!P46/'1 minus TOT (NEAM)'!P67</f>
        <v>9.0737638356042662</v>
      </c>
      <c r="Q46" s="5">
        <f>'Raw Data (NEAM)'!Q46/'1 minus TOT (NEAM)'!Q67</f>
        <v>22.257314178153521</v>
      </c>
      <c r="R46" s="5">
        <f>'Raw Data (NEAM)'!R46/'1 minus TOT (NEAM)'!R67</f>
        <v>35.589147824308043</v>
      </c>
      <c r="S46" s="5">
        <f>'Raw Data (NEAM)'!S46/'1 minus TOT (NEAM)'!S67</f>
        <v>31.73748463900165</v>
      </c>
      <c r="T46" s="5">
        <f>'Raw Data (NEAM)'!T46/'1 minus TOT (NEAM)'!T67</f>
        <v>34.109697008866576</v>
      </c>
      <c r="U46" s="5">
        <f>'Raw Data (NEAM)'!U46/'1 minus TOT (NEAM)'!U67</f>
        <v>33.595671502707958</v>
      </c>
      <c r="V46" s="5">
        <f>'Raw Data (NEAM)'!V46/'1 minus TOT (NEAM)'!V67</f>
        <v>33.1992748155307</v>
      </c>
      <c r="W46" s="5">
        <f>'Raw Data (NEAM)'!W46/'1 minus TOT (NEAM)'!W67</f>
        <v>13.0725686530541</v>
      </c>
      <c r="X46" s="5">
        <f>'Raw Data (NEAM)'!X46/'1 minus TOT (NEAM)'!X67</f>
        <v>6.6692485262414865</v>
      </c>
      <c r="Y46" s="5">
        <f>'Raw Data (NEAM)'!Y46/'1 minus TOT (NEAM)'!Y67</f>
        <v>4.6688189021945359</v>
      </c>
      <c r="Z46" s="5">
        <f>'Raw Data (NEAM)'!Z46/'1 minus TOT (NEAM)'!Z67</f>
        <v>1.2281141114982579</v>
      </c>
      <c r="AA46" s="5">
        <f>'Raw Data (NEAM)'!AA46/'1 minus TOT (NEAM)'!AA67</f>
        <v>0</v>
      </c>
      <c r="AB46" s="5">
        <f>'Raw Data (NEAM)'!AB46/'1 minus TOT (NEAM)'!AB67</f>
        <v>0</v>
      </c>
      <c r="AC46" s="5"/>
    </row>
    <row r="47" spans="1:30" s="6" customFormat="1">
      <c r="A47" s="4">
        <v>1965</v>
      </c>
      <c r="B47" s="5">
        <f t="shared" si="1"/>
        <v>241.38234414714799</v>
      </c>
      <c r="C47" s="5">
        <f>'Raw Data (NEAM)'!C47/'1 minus TOT (NEAM)'!C68</f>
        <v>2.0678669550476414</v>
      </c>
      <c r="D47" s="5">
        <f>'Raw Data (NEAM)'!D47/'1 minus TOT (NEAM)'!D68</f>
        <v>3.0061342421251922</v>
      </c>
      <c r="E47" s="5">
        <f>'Raw Data (NEAM)'!E47/'1 minus TOT (NEAM)'!E68</f>
        <v>1.0012958672291461</v>
      </c>
      <c r="F47" s="5">
        <f>'Raw Data (NEAM)'!F47/'1 minus TOT (NEAM)'!F68</f>
        <v>5.0044205854671366</v>
      </c>
      <c r="G47" s="5">
        <f>'Raw Data (NEAM)'!G47/'1 minus TOT (NEAM)'!G68</f>
        <v>2.0013978799848084</v>
      </c>
      <c r="H47" s="5">
        <f>'Raw Data (NEAM)'!H47/('1 minus TOT (NEAM)'!C68+'1 minus TOT (NEAM)'!D68+'1 minus TOT (NEAM)'!E68+'1 minus TOT (NEAM)'!F68+'1 minus TOT (NEAM)'!G68)</f>
        <v>2.619772122817364</v>
      </c>
      <c r="I47" s="5">
        <f>'Raw Data (NEAM)'!I47/'1 minus TOT (NEAM)'!I68</f>
        <v>3.0015757115496258</v>
      </c>
      <c r="J47" s="5">
        <f>'Raw Data (NEAM)'!J47/'1 minus TOT (NEAM)'!J68</f>
        <v>2.0011844562447787</v>
      </c>
      <c r="K47" s="5">
        <f>'Raw Data (NEAM)'!K47/'1 minus TOT (NEAM)'!K68</f>
        <v>2.0039728002808359</v>
      </c>
      <c r="L47" s="5">
        <f>'Raw Data (NEAM)'!L47/'1 minus TOT (NEAM)'!L68</f>
        <v>0</v>
      </c>
      <c r="M47" s="5">
        <f>'Raw Data (NEAM)'!M47/'1 minus TOT (NEAM)'!M68</f>
        <v>4.016225188582327</v>
      </c>
      <c r="N47" s="5">
        <f>'Raw Data (NEAM)'!N47/'1 minus TOT (NEAM)'!N68</f>
        <v>3.0145715029084665</v>
      </c>
      <c r="O47" s="5">
        <f>'Raw Data (NEAM)'!O47/'1 minus TOT (NEAM)'!O68</f>
        <v>5.0311613317411155</v>
      </c>
      <c r="P47" s="5">
        <f>'Raw Data (NEAM)'!P47/'1 minus TOT (NEAM)'!P68</f>
        <v>17.143868124446339</v>
      </c>
      <c r="Q47" s="5">
        <f>'Raw Data (NEAM)'!Q47/'1 minus TOT (NEAM)'!Q68</f>
        <v>15.187516053706094</v>
      </c>
      <c r="R47" s="5">
        <f>'Raw Data (NEAM)'!R47/'1 minus TOT (NEAM)'!R68</f>
        <v>18.308798880322549</v>
      </c>
      <c r="S47" s="5">
        <f>'Raw Data (NEAM)'!S47/'1 minus TOT (NEAM)'!S68</f>
        <v>40.978366141913227</v>
      </c>
      <c r="T47" s="5">
        <f>'Raw Data (NEAM)'!T47/'1 minus TOT (NEAM)'!T68</f>
        <v>26.884030535354238</v>
      </c>
      <c r="U47" s="5">
        <f>'Raw Data (NEAM)'!U47/'1 minus TOT (NEAM)'!U68</f>
        <v>32.568850785072478</v>
      </c>
      <c r="V47" s="5">
        <f>'Raw Data (NEAM)'!V47/'1 minus TOT (NEAM)'!V68</f>
        <v>34.316680785796002</v>
      </c>
      <c r="W47" s="5">
        <f>'Raw Data (NEAM)'!W47/'1 minus TOT (NEAM)'!W68</f>
        <v>18.594222758619551</v>
      </c>
      <c r="X47" s="5">
        <f>'Raw Data (NEAM)'!X47/'1 minus TOT (NEAM)'!X68</f>
        <v>13.366296830038383</v>
      </c>
      <c r="Y47" s="5">
        <f>'Raw Data (NEAM)'!Y47/'1 minus TOT (NEAM)'!Y68</f>
        <v>2.3452501377546406</v>
      </c>
      <c r="Z47" s="5">
        <f>'Raw Data (NEAM)'!Z47/'1 minus TOT (NEAM)'!Z68</f>
        <v>0</v>
      </c>
      <c r="AA47" s="5">
        <f>'Raw Data (NEAM)'!AA47/'1 minus TOT (NEAM)'!AA68</f>
        <v>0</v>
      </c>
      <c r="AB47" s="5">
        <f>'Raw Data (NEAM)'!AB47/'1 minus TOT (NEAM)'!AB68</f>
        <v>0</v>
      </c>
      <c r="AC47" s="5"/>
    </row>
    <row r="48" spans="1:30" s="6" customFormat="1">
      <c r="A48" s="4">
        <v>1966</v>
      </c>
      <c r="B48" s="5">
        <f t="shared" si="1"/>
        <v>237.4826089927212</v>
      </c>
      <c r="C48" s="5">
        <f>'Raw Data (NEAM)'!C48/'1 minus TOT (NEAM)'!C69</f>
        <v>0</v>
      </c>
      <c r="D48" s="5">
        <f>'Raw Data (NEAM)'!D48/'1 minus TOT (NEAM)'!D69</f>
        <v>0</v>
      </c>
      <c r="E48" s="5">
        <f>'Raw Data (NEAM)'!E48/'1 minus TOT (NEAM)'!E69</f>
        <v>2.0025351844633619</v>
      </c>
      <c r="F48" s="5">
        <f>'Raw Data (NEAM)'!F48/'1 minus TOT (NEAM)'!F69</f>
        <v>1.0010206738690963</v>
      </c>
      <c r="G48" s="5">
        <f>'Raw Data (NEAM)'!G48/'1 minus TOT (NEAM)'!G69</f>
        <v>4.0032600063059887</v>
      </c>
      <c r="H48" s="5">
        <f>'Raw Data (NEAM)'!H48/('1 minus TOT (NEAM)'!C69+'1 minus TOT (NEAM)'!D69+'1 minus TOT (NEAM)'!E69+'1 minus TOT (NEAM)'!F69+'1 minus TOT (NEAM)'!G69)</f>
        <v>1.4105929843427889</v>
      </c>
      <c r="I48" s="5">
        <f>'Raw Data (NEAM)'!I48/'1 minus TOT (NEAM)'!I69</f>
        <v>2.0011983933975572</v>
      </c>
      <c r="J48" s="5">
        <f>'Raw Data (NEAM)'!J48/'1 minus TOT (NEAM)'!J69</f>
        <v>0</v>
      </c>
      <c r="K48" s="5">
        <f>'Raw Data (NEAM)'!K48/'1 minus TOT (NEAM)'!K69</f>
        <v>1.0018112160222288</v>
      </c>
      <c r="L48" s="5">
        <f>'Raw Data (NEAM)'!L48/'1 minus TOT (NEAM)'!L69</f>
        <v>1.003424372041096</v>
      </c>
      <c r="M48" s="5">
        <f>'Raw Data (NEAM)'!M48/'1 minus TOT (NEAM)'!M69</f>
        <v>1.00409007019407</v>
      </c>
      <c r="N48" s="5">
        <f>'Raw Data (NEAM)'!N48/'1 minus TOT (NEAM)'!N69</f>
        <v>2.0090494922127702</v>
      </c>
      <c r="O48" s="5">
        <f>'Raw Data (NEAM)'!O48/'1 minus TOT (NEAM)'!O69</f>
        <v>5.0293398681281367</v>
      </c>
      <c r="P48" s="5">
        <f>'Raw Data (NEAM)'!P48/'1 minus TOT (NEAM)'!P69</f>
        <v>9.0715690854559128</v>
      </c>
      <c r="Q48" s="5">
        <f>'Raw Data (NEAM)'!Q48/'1 minus TOT (NEAM)'!Q69</f>
        <v>23.272739978617725</v>
      </c>
      <c r="R48" s="5">
        <f>'Raw Data (NEAM)'!R48/'1 minus TOT (NEAM)'!R69</f>
        <v>34.575868651063175</v>
      </c>
      <c r="S48" s="5">
        <f>'Raw Data (NEAM)'!S48/'1 minus TOT (NEAM)'!S69</f>
        <v>38.910902701945439</v>
      </c>
      <c r="T48" s="5">
        <f>'Raw Data (NEAM)'!T48/'1 minus TOT (NEAM)'!T69</f>
        <v>32.060503138538046</v>
      </c>
      <c r="U48" s="5">
        <f>'Raw Data (NEAM)'!U48/'1 minus TOT (NEAM)'!U69</f>
        <v>28.333992532502577</v>
      </c>
      <c r="V48" s="5">
        <f>'Raw Data (NEAM)'!V48/'1 minus TOT (NEAM)'!V69</f>
        <v>27.899541522664649</v>
      </c>
      <c r="W48" s="5">
        <f>'Raw Data (NEAM)'!W48/'1 minus TOT (NEAM)'!W69</f>
        <v>21.852418835926514</v>
      </c>
      <c r="X48" s="5">
        <f>'Raw Data (NEAM)'!X48/'1 minus TOT (NEAM)'!X69</f>
        <v>3.3568988366281016</v>
      </c>
      <c r="Y48" s="5">
        <f>'Raw Data (NEAM)'!Y48/'1 minus TOT (NEAM)'!Y69</f>
        <v>4.6886673130403906</v>
      </c>
      <c r="Z48" s="5">
        <f>'Raw Data (NEAM)'!Z48/'1 minus TOT (NEAM)'!Z69</f>
        <v>0</v>
      </c>
      <c r="AA48" s="5">
        <f>'Raw Data (NEAM)'!AA48/'1 minus TOT (NEAM)'!AA69</f>
        <v>0</v>
      </c>
      <c r="AB48" s="5">
        <f>'Raw Data (NEAM)'!AB48/'1 minus TOT (NEAM)'!AB69</f>
        <v>0</v>
      </c>
      <c r="AC48" s="5"/>
    </row>
    <row r="49" spans="1:29" s="6" customFormat="1">
      <c r="A49" s="4">
        <v>1967</v>
      </c>
      <c r="B49" s="5">
        <f t="shared" si="1"/>
        <v>295.38074731931533</v>
      </c>
      <c r="C49" s="5">
        <f>'Raw Data (NEAM)'!C49/'1 minus TOT (NEAM)'!C70</f>
        <v>0</v>
      </c>
      <c r="D49" s="5">
        <f>'Raw Data (NEAM)'!D49/'1 minus TOT (NEAM)'!D70</f>
        <v>1.001750536187856</v>
      </c>
      <c r="E49" s="5">
        <f>'Raw Data (NEAM)'!E49/'1 minus TOT (NEAM)'!E70</f>
        <v>2.0022039721087332</v>
      </c>
      <c r="F49" s="5">
        <f>'Raw Data (NEAM)'!F49/'1 minus TOT (NEAM)'!F70</f>
        <v>4.0035117944649992</v>
      </c>
      <c r="G49" s="5">
        <f>'Raw Data (NEAM)'!G49/'1 minus TOT (NEAM)'!G70</f>
        <v>3.0024271025765845</v>
      </c>
      <c r="H49" s="5">
        <f>'Raw Data (NEAM)'!H49/('1 minus TOT (NEAM)'!C70+'1 minus TOT (NEAM)'!D70+'1 minus TOT (NEAM)'!E70+'1 minus TOT (NEAM)'!F70+'1 minus TOT (NEAM)'!G70)</f>
        <v>2.0144202256243444</v>
      </c>
      <c r="I49" s="5">
        <f>'Raw Data (NEAM)'!I49/'1 minus TOT (NEAM)'!I70</f>
        <v>8.004335624856612</v>
      </c>
      <c r="J49" s="5">
        <f>'Raw Data (NEAM)'!J49/'1 minus TOT (NEAM)'!J70</f>
        <v>1.0005562079201165</v>
      </c>
      <c r="K49" s="5">
        <f>'Raw Data (NEAM)'!K49/'1 minus TOT (NEAM)'!K70</f>
        <v>2.0034520980901651</v>
      </c>
      <c r="L49" s="5">
        <f>'Raw Data (NEAM)'!L49/'1 minus TOT (NEAM)'!L70</f>
        <v>1.0031537767568692</v>
      </c>
      <c r="M49" s="5">
        <f>'Raw Data (NEAM)'!M49/'1 minus TOT (NEAM)'!M70</f>
        <v>1.0037187678532471</v>
      </c>
      <c r="N49" s="5">
        <f>'Raw Data (NEAM)'!N49/'1 minus TOT (NEAM)'!N70</f>
        <v>4.0174256639766526</v>
      </c>
      <c r="O49" s="5">
        <f>'Raw Data (NEAM)'!O49/'1 minus TOT (NEAM)'!O70</f>
        <v>3.0162166899287715</v>
      </c>
      <c r="P49" s="5">
        <f>'Raw Data (NEAM)'!P49/'1 minus TOT (NEAM)'!P70</f>
        <v>12.091306662517837</v>
      </c>
      <c r="Q49" s="5">
        <f>'Raw Data (NEAM)'!Q49/'1 minus TOT (NEAM)'!Q70</f>
        <v>26.285040800836828</v>
      </c>
      <c r="R49" s="5">
        <f>'Raw Data (NEAM)'!R49/'1 minus TOT (NEAM)'!R70</f>
        <v>29.468843067929804</v>
      </c>
      <c r="S49" s="5">
        <f>'Raw Data (NEAM)'!S49/'1 minus TOT (NEAM)'!S70</f>
        <v>39.89646386742497</v>
      </c>
      <c r="T49" s="5">
        <f>'Raw Data (NEAM)'!T49/'1 minus TOT (NEAM)'!T70</f>
        <v>46.475336047005257</v>
      </c>
      <c r="U49" s="5">
        <f>'Raw Data (NEAM)'!U49/'1 minus TOT (NEAM)'!U70</f>
        <v>49.237220660032634</v>
      </c>
      <c r="V49" s="5">
        <f>'Raw Data (NEAM)'!V49/'1 minus TOT (NEAM)'!V70</f>
        <v>33.208172198883226</v>
      </c>
      <c r="W49" s="5">
        <f>'Raw Data (NEAM)'!W49/'1 minus TOT (NEAM)'!W70</f>
        <v>22.848133215693718</v>
      </c>
      <c r="X49" s="5">
        <f>'Raw Data (NEAM)'!X49/'1 minus TOT (NEAM)'!X70</f>
        <v>7.786130235615909</v>
      </c>
      <c r="Y49" s="5">
        <f>'Raw Data (NEAM)'!Y49/'1 minus TOT (NEAM)'!Y70</f>
        <v>2.3355183845690175</v>
      </c>
      <c r="Z49" s="5">
        <f>'Raw Data (NEAM)'!Z49/'1 minus TOT (NEAM)'!Z70</f>
        <v>3.6853031237993221</v>
      </c>
      <c r="AA49" s="5">
        <f>'Raw Data (NEAM)'!AA49/'1 minus TOT (NEAM)'!AA70</f>
        <v>0</v>
      </c>
      <c r="AB49" s="5">
        <f>'Raw Data (NEAM)'!AB49/'1 minus TOT (NEAM)'!AB70</f>
        <v>0</v>
      </c>
      <c r="AC49" s="5"/>
    </row>
    <row r="50" spans="1:29" s="6" customFormat="1">
      <c r="A50" s="4">
        <v>1968</v>
      </c>
      <c r="B50" s="5">
        <f t="shared" si="1"/>
        <v>348.4293353461677</v>
      </c>
      <c r="C50" s="5">
        <f>'Raw Data (NEAM)'!C50/'1 minus TOT (NEAM)'!C71</f>
        <v>0</v>
      </c>
      <c r="D50" s="5">
        <f>'Raw Data (NEAM)'!D50/'1 minus TOT (NEAM)'!D71</f>
        <v>1.0015530548623501</v>
      </c>
      <c r="E50" s="5">
        <f>'Raw Data (NEAM)'!E50/'1 minus TOT (NEAM)'!E71</f>
        <v>3.0031526316747446</v>
      </c>
      <c r="F50" s="5">
        <f>'Raw Data (NEAM)'!F50/'1 minus TOT (NEAM)'!F71</f>
        <v>3.0025958035196489</v>
      </c>
      <c r="G50" s="5">
        <f>'Raw Data (NEAM)'!G50/'1 minus TOT (NEAM)'!G71</f>
        <v>2.0014556475520231</v>
      </c>
      <c r="H50" s="5">
        <f>'Raw Data (NEAM)'!H50/('1 minus TOT (NEAM)'!C71+'1 minus TOT (NEAM)'!D71+'1 minus TOT (NEAM)'!E71+'1 minus TOT (NEAM)'!F71+'1 minus TOT (NEAM)'!G71)</f>
        <v>1.812315459419763</v>
      </c>
      <c r="I50" s="5">
        <f>'Raw Data (NEAM)'!I50/'1 minus TOT (NEAM)'!I71</f>
        <v>3.0015554149171493</v>
      </c>
      <c r="J50" s="5">
        <f>'Raw Data (NEAM)'!J50/'1 minus TOT (NEAM)'!J71</f>
        <v>1.0005509517129247</v>
      </c>
      <c r="K50" s="5">
        <f>'Raw Data (NEAM)'!K50/'1 minus TOT (NEAM)'!K71</f>
        <v>0</v>
      </c>
      <c r="L50" s="5">
        <f>'Raw Data (NEAM)'!L50/'1 minus TOT (NEAM)'!L71</f>
        <v>1.0029928931328151</v>
      </c>
      <c r="M50" s="5">
        <f>'Raw Data (NEAM)'!M50/'1 minus TOT (NEAM)'!M71</f>
        <v>1.0036923129440736</v>
      </c>
      <c r="N50" s="5">
        <f>'Raw Data (NEAM)'!N50/'1 minus TOT (NEAM)'!N71</f>
        <v>4.0165640216110452</v>
      </c>
      <c r="O50" s="5">
        <f>'Raw Data (NEAM)'!O50/'1 minus TOT (NEAM)'!O71</f>
        <v>7.0359080938111243</v>
      </c>
      <c r="P50" s="5">
        <f>'Raw Data (NEAM)'!P50/'1 minus TOT (NEAM)'!P71</f>
        <v>14.100914958878684</v>
      </c>
      <c r="Q50" s="5">
        <f>'Raw Data (NEAM)'!Q50/'1 minus TOT (NEAM)'!Q71</f>
        <v>30.308477851515942</v>
      </c>
      <c r="R50" s="5">
        <f>'Raw Data (NEAM)'!R50/'1 minus TOT (NEAM)'!R71</f>
        <v>42.649207050645792</v>
      </c>
      <c r="S50" s="5">
        <f>'Raw Data (NEAM)'!S50/'1 minus TOT (NEAM)'!S71</f>
        <v>55.179957131597853</v>
      </c>
      <c r="T50" s="5">
        <f>'Raw Data (NEAM)'!T50/'1 minus TOT (NEAM)'!T71</f>
        <v>49.515130659512756</v>
      </c>
      <c r="U50" s="5">
        <f>'Raw Data (NEAM)'!U50/'1 minus TOT (NEAM)'!U71</f>
        <v>57.487848112846386</v>
      </c>
      <c r="V50" s="5">
        <f>'Raw Data (NEAM)'!V50/'1 minus TOT (NEAM)'!V71</f>
        <v>35.202738863381533</v>
      </c>
      <c r="W50" s="5">
        <f>'Raw Data (NEAM)'!W50/'1 minus TOT (NEAM)'!W71</f>
        <v>32.578452159084904</v>
      </c>
      <c r="X50" s="5">
        <f>'Raw Data (NEAM)'!X50/'1 minus TOT (NEAM)'!X71</f>
        <v>8.9268547160522846</v>
      </c>
      <c r="Y50" s="5">
        <f>'Raw Data (NEAM)'!Y50/'1 minus TOT (NEAM)'!Y71</f>
        <v>1.1598369677130744</v>
      </c>
      <c r="Z50" s="5">
        <f>'Raw Data (NEAM)'!Z50/'1 minus TOT (NEAM)'!Z71</f>
        <v>2.4463377273896176</v>
      </c>
      <c r="AA50" s="5">
        <f>'Raw Data (NEAM)'!AA50/'1 minus TOT (NEAM)'!AA71</f>
        <v>0</v>
      </c>
      <c r="AB50" s="5">
        <f>'Raw Data (NEAM)'!AB50/'1 minus TOT (NEAM)'!AB71</f>
        <v>0</v>
      </c>
      <c r="AC50" s="5"/>
    </row>
    <row r="51" spans="1:29" s="6" customFormat="1">
      <c r="A51" s="4">
        <v>1969</v>
      </c>
      <c r="B51" s="5">
        <f t="shared" si="1"/>
        <v>308.36850665109006</v>
      </c>
      <c r="C51" s="5">
        <f>'Raw Data (NEAM)'!C51/'1 minus TOT (NEAM)'!C72</f>
        <v>0</v>
      </c>
      <c r="D51" s="5">
        <f>'Raw Data (NEAM)'!D51/'1 minus TOT (NEAM)'!D72</f>
        <v>1.0015727340798948</v>
      </c>
      <c r="E51" s="5">
        <f>'Raw Data (NEAM)'!E51/'1 minus TOT (NEAM)'!E72</f>
        <v>0</v>
      </c>
      <c r="F51" s="5">
        <f>'Raw Data (NEAM)'!F51/'1 minus TOT (NEAM)'!F72</f>
        <v>0</v>
      </c>
      <c r="G51" s="5">
        <f>'Raw Data (NEAM)'!G51/'1 minus TOT (NEAM)'!G72</f>
        <v>2.0014044963350988</v>
      </c>
      <c r="H51" s="5">
        <f>'Raw Data (NEAM)'!H51/('1 minus TOT (NEAM)'!C72+'1 minus TOT (NEAM)'!D72+'1 minus TOT (NEAM)'!E72+'1 minus TOT (NEAM)'!F72+'1 minus TOT (NEAM)'!G72)</f>
        <v>0.60402617637124356</v>
      </c>
      <c r="I51" s="5">
        <f>'Raw Data (NEAM)'!I51/'1 minus TOT (NEAM)'!I72</f>
        <v>6.0030784676227169</v>
      </c>
      <c r="J51" s="5">
        <f>'Raw Data (NEAM)'!J51/'1 minus TOT (NEAM)'!J72</f>
        <v>1.0004775091134037</v>
      </c>
      <c r="K51" s="5">
        <f>'Raw Data (NEAM)'!K51/'1 minus TOT (NEAM)'!K72</f>
        <v>0</v>
      </c>
      <c r="L51" s="5">
        <f>'Raw Data (NEAM)'!L51/'1 minus TOT (NEAM)'!L72</f>
        <v>1.0026372430718067</v>
      </c>
      <c r="M51" s="5">
        <f>'Raw Data (NEAM)'!M51/'1 minus TOT (NEAM)'!M72</f>
        <v>3.0097912119595103</v>
      </c>
      <c r="N51" s="5">
        <f>'Raw Data (NEAM)'!N51/'1 minus TOT (NEAM)'!N72</f>
        <v>4.0151705872737864</v>
      </c>
      <c r="O51" s="5">
        <f>'Raw Data (NEAM)'!O51/'1 minus TOT (NEAM)'!O72</f>
        <v>5.0236240976857038</v>
      </c>
      <c r="P51" s="5">
        <f>'Raw Data (NEAM)'!P51/'1 minus TOT (NEAM)'!P72</f>
        <v>10.068904718959944</v>
      </c>
      <c r="Q51" s="5">
        <f>'Raw Data (NEAM)'!Q51/'1 minus TOT (NEAM)'!Q72</f>
        <v>23.231315897464956</v>
      </c>
      <c r="R51" s="5">
        <f>'Raw Data (NEAM)'!R51/'1 minus TOT (NEAM)'!R72</f>
        <v>28.431536356261752</v>
      </c>
      <c r="S51" s="5">
        <f>'Raw Data (NEAM)'!S51/'1 minus TOT (NEAM)'!S72</f>
        <v>49.036038081115791</v>
      </c>
      <c r="T51" s="5">
        <f>'Raw Data (NEAM)'!T51/'1 minus TOT (NEAM)'!T72</f>
        <v>52.621480678494756</v>
      </c>
      <c r="U51" s="5">
        <f>'Raw Data (NEAM)'!U51/'1 minus TOT (NEAM)'!U72</f>
        <v>55.408310638366657</v>
      </c>
      <c r="V51" s="5">
        <f>'Raw Data (NEAM)'!V51/'1 minus TOT (NEAM)'!V72</f>
        <v>30.849100738333558</v>
      </c>
      <c r="W51" s="5">
        <f>'Raw Data (NEAM)'!W51/'1 minus TOT (NEAM)'!W72</f>
        <v>16.318798575258555</v>
      </c>
      <c r="X51" s="5">
        <f>'Raw Data (NEAM)'!X51/'1 minus TOT (NEAM)'!X72</f>
        <v>14.486113284471493</v>
      </c>
      <c r="Y51" s="5">
        <f>'Raw Data (NEAM)'!Y51/'1 minus TOT (NEAM)'!Y72</f>
        <v>3.4938284673850908</v>
      </c>
      <c r="Z51" s="5">
        <f>'Raw Data (NEAM)'!Z51/'1 minus TOT (NEAM)'!Z72</f>
        <v>2.4605270306981799</v>
      </c>
      <c r="AA51" s="5">
        <f>'Raw Data (NEAM)'!AA51/'1 minus TOT (NEAM)'!AA72</f>
        <v>1.3037468911811474</v>
      </c>
      <c r="AB51" s="5">
        <f>'Raw Data (NEAM)'!AB51/'1 minus TOT (NEAM)'!AB72</f>
        <v>0</v>
      </c>
      <c r="AC51" s="5"/>
    </row>
    <row r="52" spans="1:29" s="6" customFormat="1">
      <c r="A52" s="4">
        <v>1970</v>
      </c>
      <c r="B52" s="5">
        <f t="shared" si="1"/>
        <v>325.1414677048636</v>
      </c>
      <c r="C52" s="5">
        <f>'Raw Data (NEAM)'!C52/'1 minus TOT (NEAM)'!C73</f>
        <v>1.0276674120873952</v>
      </c>
      <c r="D52" s="5">
        <f>'Raw Data (NEAM)'!D52/'1 minus TOT (NEAM)'!D73</f>
        <v>2.0033668625441772</v>
      </c>
      <c r="E52" s="5">
        <f>'Raw Data (NEAM)'!E52/'1 minus TOT (NEAM)'!E73</f>
        <v>1.0010484297935185</v>
      </c>
      <c r="F52" s="5">
        <f>'Raw Data (NEAM)'!F52/'1 minus TOT (NEAM)'!F73</f>
        <v>1.000776532694464</v>
      </c>
      <c r="G52" s="5">
        <f>'Raw Data (NEAM)'!G52/'1 minus TOT (NEAM)'!G73</f>
        <v>0</v>
      </c>
      <c r="H52" s="5">
        <f>'Raw Data (NEAM)'!H52/('1 minus TOT (NEAM)'!C73+'1 minus TOT (NEAM)'!D73+'1 minus TOT (NEAM)'!E73+'1 minus TOT (NEAM)'!F73+'1 minus TOT (NEAM)'!G73)</f>
        <v>1.0062437170040974</v>
      </c>
      <c r="I52" s="5">
        <f>'Raw Data (NEAM)'!I52/'1 minus TOT (NEAM)'!I73</f>
        <v>2.0009688169396749</v>
      </c>
      <c r="J52" s="5">
        <f>'Raw Data (NEAM)'!J52/'1 minus TOT (NEAM)'!J73</f>
        <v>1.000513774368762</v>
      </c>
      <c r="K52" s="5">
        <f>'Raw Data (NEAM)'!K52/'1 minus TOT (NEAM)'!K73</f>
        <v>3.0042145643506095</v>
      </c>
      <c r="L52" s="5">
        <f>'Raw Data (NEAM)'!L52/'1 minus TOT (NEAM)'!L73</f>
        <v>2.0048649732574013</v>
      </c>
      <c r="M52" s="5">
        <f>'Raw Data (NEAM)'!M52/'1 minus TOT (NEAM)'!M73</f>
        <v>1.0031482725939405</v>
      </c>
      <c r="N52" s="5">
        <f>'Raw Data (NEAM)'!N52/'1 minus TOT (NEAM)'!N73</f>
        <v>0</v>
      </c>
      <c r="O52" s="5">
        <f>'Raw Data (NEAM)'!O52/'1 minus TOT (NEAM)'!O73</f>
        <v>6.02731730943876</v>
      </c>
      <c r="P52" s="5">
        <f>'Raw Data (NEAM)'!P52/'1 minus TOT (NEAM)'!P73</f>
        <v>14.093964300452356</v>
      </c>
      <c r="Q52" s="5">
        <f>'Raw Data (NEAM)'!Q52/'1 minus TOT (NEAM)'!Q73</f>
        <v>23.224573475942691</v>
      </c>
      <c r="R52" s="5">
        <f>'Raw Data (NEAM)'!R52/'1 minus TOT (NEAM)'!R73</f>
        <v>42.621372467514902</v>
      </c>
      <c r="S52" s="5">
        <f>'Raw Data (NEAM)'!S52/'1 minus TOT (NEAM)'!S73</f>
        <v>45.962694837581267</v>
      </c>
      <c r="T52" s="5">
        <f>'Raw Data (NEAM)'!T52/'1 minus TOT (NEAM)'!T73</f>
        <v>41.251746827375946</v>
      </c>
      <c r="U52" s="5">
        <f>'Raw Data (NEAM)'!U52/'1 minus TOT (NEAM)'!U73</f>
        <v>50.113919673677984</v>
      </c>
      <c r="V52" s="5">
        <f>'Raw Data (NEAM)'!V52/'1 minus TOT (NEAM)'!V73</f>
        <v>37.176341047836026</v>
      </c>
      <c r="W52" s="5">
        <f>'Raw Data (NEAM)'!W52/'1 minus TOT (NEAM)'!W73</f>
        <v>28.253405632483737</v>
      </c>
      <c r="X52" s="5">
        <f>'Raw Data (NEAM)'!X52/'1 minus TOT (NEAM)'!X73</f>
        <v>16.703144339631613</v>
      </c>
      <c r="Y52" s="5">
        <f>'Raw Data (NEAM)'!Y52/'1 minus TOT (NEAM)'!Y73</f>
        <v>3.5050498122395788</v>
      </c>
      <c r="Z52" s="5">
        <f>'Raw Data (NEAM)'!Z52/'1 minus TOT (NEAM)'!Z73</f>
        <v>6.1879838621742449</v>
      </c>
      <c r="AA52" s="5">
        <f>'Raw Data (NEAM)'!AA52/'1 minus TOT (NEAM)'!AA73</f>
        <v>0</v>
      </c>
      <c r="AB52" s="5">
        <f>'Raw Data (NEAM)'!AB52/'1 minus TOT (NEAM)'!AB73</f>
        <v>0</v>
      </c>
      <c r="AC52" s="5"/>
    </row>
    <row r="53" spans="1:29" s="6" customFormat="1">
      <c r="A53" s="4">
        <v>1971</v>
      </c>
      <c r="B53" s="5">
        <f t="shared" si="1"/>
        <v>319.40580856692196</v>
      </c>
      <c r="C53" s="5">
        <f>'Raw Data (NEAM)'!C53/'1 minus TOT (NEAM)'!C74</f>
        <v>0</v>
      </c>
      <c r="D53" s="5">
        <f>'Raw Data (NEAM)'!D53/'1 minus TOT (NEAM)'!D74</f>
        <v>0</v>
      </c>
      <c r="E53" s="5">
        <f>'Raw Data (NEAM)'!E53/'1 minus TOT (NEAM)'!E74</f>
        <v>1.0010025279615056</v>
      </c>
      <c r="F53" s="5">
        <f>'Raw Data (NEAM)'!F53/'1 minus TOT (NEAM)'!F74</f>
        <v>1.0007970684983734</v>
      </c>
      <c r="G53" s="5">
        <f>'Raw Data (NEAM)'!G53/'1 minus TOT (NEAM)'!G74</f>
        <v>1.0007183313982568</v>
      </c>
      <c r="H53" s="5">
        <f>'Raw Data (NEAM)'!H53/('1 minus TOT (NEAM)'!C74+'1 minus TOT (NEAM)'!D74+'1 minus TOT (NEAM)'!E74+'1 minus TOT (NEAM)'!F74+'1 minus TOT (NEAM)'!G74)</f>
        <v>0.60370584355541468</v>
      </c>
      <c r="I53" s="5">
        <f>'Raw Data (NEAM)'!I53/'1 minus TOT (NEAM)'!I74</f>
        <v>1.0004811318243665</v>
      </c>
      <c r="J53" s="5">
        <f>'Raw Data (NEAM)'!J53/'1 minus TOT (NEAM)'!J74</f>
        <v>0</v>
      </c>
      <c r="K53" s="5">
        <f>'Raw Data (NEAM)'!K53/'1 minus TOT (NEAM)'!K74</f>
        <v>4.0052666657126457</v>
      </c>
      <c r="L53" s="5">
        <f>'Raw Data (NEAM)'!L53/'1 minus TOT (NEAM)'!L74</f>
        <v>2.0049179035231397</v>
      </c>
      <c r="M53" s="5">
        <f>'Raw Data (NEAM)'!M53/'1 minus TOT (NEAM)'!M74</f>
        <v>4.0117021165415849</v>
      </c>
      <c r="N53" s="5">
        <f>'Raw Data (NEAM)'!N53/'1 minus TOT (NEAM)'!N74</f>
        <v>2.0069389702691596</v>
      </c>
      <c r="O53" s="5">
        <f>'Raw Data (NEAM)'!O53/'1 minus TOT (NEAM)'!O74</f>
        <v>9.0402119852592513</v>
      </c>
      <c r="P53" s="5">
        <f>'Raw Data (NEAM)'!P53/'1 minus TOT (NEAM)'!P74</f>
        <v>8.0522686993953254</v>
      </c>
      <c r="Q53" s="5">
        <f>'Raw Data (NEAM)'!Q53/'1 minus TOT (NEAM)'!Q74</f>
        <v>18.164776726871136</v>
      </c>
      <c r="R53" s="5">
        <f>'Raw Data (NEAM)'!R53/'1 minus TOT (NEAM)'!R74</f>
        <v>40.58410494639439</v>
      </c>
      <c r="S53" s="5">
        <f>'Raw Data (NEAM)'!S53/'1 minus TOT (NEAM)'!S74</f>
        <v>42.891437011727191</v>
      </c>
      <c r="T53" s="5">
        <f>'Raw Data (NEAM)'!T53/'1 minus TOT (NEAM)'!T74</f>
        <v>47.418604443820598</v>
      </c>
      <c r="U53" s="5">
        <f>'Raw Data (NEAM)'!U53/'1 minus TOT (NEAM)'!U74</f>
        <v>54.313819469664743</v>
      </c>
      <c r="V53" s="5">
        <f>'Raw Data (NEAM)'!V53/'1 minus TOT (NEAM)'!V74</f>
        <v>37.144428068242931</v>
      </c>
      <c r="W53" s="5">
        <f>'Raw Data (NEAM)'!W53/'1 minus TOT (NEAM)'!W74</f>
        <v>18.473419525463676</v>
      </c>
      <c r="X53" s="5">
        <f>'Raw Data (NEAM)'!X53/'1 minus TOT (NEAM)'!X74</f>
        <v>16.695798224014709</v>
      </c>
      <c r="Y53" s="5">
        <f>'Raw Data (NEAM)'!Y53/'1 minus TOT (NEAM)'!Y74</f>
        <v>9.3193577575673512</v>
      </c>
      <c r="Z53" s="5">
        <f>'Raw Data (NEAM)'!Z53/'1 minus TOT (NEAM)'!Z74</f>
        <v>3.6745690770743829</v>
      </c>
      <c r="AA53" s="5">
        <f>'Raw Data (NEAM)'!AA53/'1 minus TOT (NEAM)'!AA74</f>
        <v>0</v>
      </c>
      <c r="AB53" s="5">
        <f>'Raw Data (NEAM)'!AB53/'1 minus TOT (NEAM)'!AB74</f>
        <v>0</v>
      </c>
      <c r="AC53" s="5"/>
    </row>
    <row r="54" spans="1:29" s="6" customFormat="1">
      <c r="A54" s="4">
        <v>1972</v>
      </c>
      <c r="B54" s="5">
        <f t="shared" si="1"/>
        <v>358.5647608443557</v>
      </c>
      <c r="C54" s="5">
        <f>'Raw Data (NEAM)'!C54/'1 minus TOT (NEAM)'!C75</f>
        <v>0</v>
      </c>
      <c r="D54" s="5">
        <f>'Raw Data (NEAM)'!D54/'1 minus TOT (NEAM)'!D75</f>
        <v>2.0029241626718339</v>
      </c>
      <c r="E54" s="5">
        <f>'Raw Data (NEAM)'!E54/'1 minus TOT (NEAM)'!E75</f>
        <v>0</v>
      </c>
      <c r="F54" s="5">
        <f>'Raw Data (NEAM)'!F54/'1 minus TOT (NEAM)'!F75</f>
        <v>0</v>
      </c>
      <c r="G54" s="5">
        <f>'Raw Data (NEAM)'!G54/'1 minus TOT (NEAM)'!G75</f>
        <v>0</v>
      </c>
      <c r="H54" s="5">
        <f>'Raw Data (NEAM)'!H54/('1 minus TOT (NEAM)'!C75+'1 minus TOT (NEAM)'!D75+'1 minus TOT (NEAM)'!E75+'1 minus TOT (NEAM)'!F75+'1 minus TOT (NEAM)'!G75)</f>
        <v>0.40229432851276042</v>
      </c>
      <c r="I54" s="5">
        <f>'Raw Data (NEAM)'!I54/'1 minus TOT (NEAM)'!I75</f>
        <v>4.0018348099694361</v>
      </c>
      <c r="J54" s="5">
        <f>'Raw Data (NEAM)'!J54/'1 minus TOT (NEAM)'!J75</f>
        <v>0</v>
      </c>
      <c r="K54" s="5">
        <f>'Raw Data (NEAM)'!K54/'1 minus TOT (NEAM)'!K75</f>
        <v>2.0026476206597716</v>
      </c>
      <c r="L54" s="5">
        <f>'Raw Data (NEAM)'!L54/'1 minus TOT (NEAM)'!L75</f>
        <v>0</v>
      </c>
      <c r="M54" s="5">
        <f>'Raw Data (NEAM)'!M54/'1 minus TOT (NEAM)'!M75</f>
        <v>2.0060494454059841</v>
      </c>
      <c r="N54" s="5">
        <f>'Raw Data (NEAM)'!N54/'1 minus TOT (NEAM)'!N75</f>
        <v>4.0140705862793657</v>
      </c>
      <c r="O54" s="5">
        <f>'Raw Data (NEAM)'!O54/'1 minus TOT (NEAM)'!O75</f>
        <v>8.0352597215906716</v>
      </c>
      <c r="P54" s="5">
        <f>'Raw Data (NEAM)'!P54/'1 minus TOT (NEAM)'!P75</f>
        <v>16.09999592137607</v>
      </c>
      <c r="Q54" s="5">
        <f>'Raw Data (NEAM)'!Q54/'1 minus TOT (NEAM)'!Q75</f>
        <v>28.254316669516179</v>
      </c>
      <c r="R54" s="5">
        <f>'Raw Data (NEAM)'!R54/'1 minus TOT (NEAM)'!R75</f>
        <v>32.451334757359476</v>
      </c>
      <c r="S54" s="5">
        <f>'Raw Data (NEAM)'!S54/'1 minus TOT (NEAM)'!S75</f>
        <v>36.749528057705604</v>
      </c>
      <c r="T54" s="5">
        <f>'Raw Data (NEAM)'!T54/'1 minus TOT (NEAM)'!T75</f>
        <v>61.743235978735981</v>
      </c>
      <c r="U54" s="5">
        <f>'Raw Data (NEAM)'!U54/'1 minus TOT (NEAM)'!U75</f>
        <v>43.821486165228784</v>
      </c>
      <c r="V54" s="5">
        <f>'Raw Data (NEAM)'!V54/'1 minus TOT (NEAM)'!V75</f>
        <v>50.810839568930213</v>
      </c>
      <c r="W54" s="5">
        <f>'Raw Data (NEAM)'!W54/'1 minus TOT (NEAM)'!W75</f>
        <v>49.925462358543918</v>
      </c>
      <c r="X54" s="5">
        <f>'Raw Data (NEAM)'!X54/'1 minus TOT (NEAM)'!X75</f>
        <v>8.8491647611190434</v>
      </c>
      <c r="Y54" s="5">
        <f>'Raw Data (NEAM)'!Y54/'1 minus TOT (NEAM)'!Y75</f>
        <v>6.9524052717760805</v>
      </c>
      <c r="Z54" s="5">
        <f>'Raw Data (NEAM)'!Z54/'1 minus TOT (NEAM)'!Z75</f>
        <v>2.444834821646416</v>
      </c>
      <c r="AA54" s="5">
        <f>'Raw Data (NEAM)'!AA54/'1 minus TOT (NEAM)'!AA75</f>
        <v>0</v>
      </c>
      <c r="AB54" s="5">
        <f>'Raw Data (NEAM)'!AB54/'1 minus TOT (NEAM)'!AB75</f>
        <v>0</v>
      </c>
      <c r="AC54" s="5"/>
    </row>
    <row r="55" spans="1:29" s="6" customFormat="1">
      <c r="A55" s="4">
        <v>1973</v>
      </c>
      <c r="B55" s="5">
        <f t="shared" si="1"/>
        <v>325.36687397862175</v>
      </c>
      <c r="C55" s="5">
        <f>'Raw Data (NEAM)'!C55/'1 minus TOT (NEAM)'!C76</f>
        <v>1.0215228705562891</v>
      </c>
      <c r="D55" s="5">
        <f>'Raw Data (NEAM)'!D55/'1 minus TOT (NEAM)'!D76</f>
        <v>1.0014176905542893</v>
      </c>
      <c r="E55" s="5">
        <f>'Raw Data (NEAM)'!E55/'1 minus TOT (NEAM)'!E76</f>
        <v>1.0009292303132833</v>
      </c>
      <c r="F55" s="5">
        <f>'Raw Data (NEAM)'!F55/'1 minus TOT (NEAM)'!F76</f>
        <v>0</v>
      </c>
      <c r="G55" s="5">
        <f>'Raw Data (NEAM)'!G55/'1 minus TOT (NEAM)'!G76</f>
        <v>3.0016571721298826</v>
      </c>
      <c r="H55" s="5">
        <f>'Raw Data (NEAM)'!H55/('1 minus TOT (NEAM)'!C76+'1 minus TOT (NEAM)'!D76+'1 minus TOT (NEAM)'!E76+'1 minus TOT (NEAM)'!F76+'1 minus TOT (NEAM)'!G76)</f>
        <v>1.2059655543412937</v>
      </c>
      <c r="I55" s="5">
        <f>'Raw Data (NEAM)'!I55/'1 minus TOT (NEAM)'!I76</f>
        <v>3.0013176027864303</v>
      </c>
      <c r="J55" s="5">
        <f>'Raw Data (NEAM)'!J55/'1 minus TOT (NEAM)'!J76</f>
        <v>1.0004232812137215</v>
      </c>
      <c r="K55" s="5">
        <f>'Raw Data (NEAM)'!K55/'1 minus TOT (NEAM)'!K76</f>
        <v>2.002693182027353</v>
      </c>
      <c r="L55" s="5">
        <f>'Raw Data (NEAM)'!L55/'1 minus TOT (NEAM)'!L76</f>
        <v>1.0025821194972515</v>
      </c>
      <c r="M55" s="5">
        <f>'Raw Data (NEAM)'!M55/'1 minus TOT (NEAM)'!M76</f>
        <v>1.0029631089913158</v>
      </c>
      <c r="N55" s="5">
        <f>'Raw Data (NEAM)'!N55/'1 minus TOT (NEAM)'!N76</f>
        <v>2.0069962871718263</v>
      </c>
      <c r="O55" s="5">
        <f>'Raw Data (NEAM)'!O55/'1 minus TOT (NEAM)'!O76</f>
        <v>4.0175706323552287</v>
      </c>
      <c r="P55" s="5">
        <f>'Raw Data (NEAM)'!P55/'1 minus TOT (NEAM)'!P76</f>
        <v>10.060021778131686</v>
      </c>
      <c r="Q55" s="5">
        <f>'Raw Data (NEAM)'!Q55/'1 minus TOT (NEAM)'!Q76</f>
        <v>25.226490349393622</v>
      </c>
      <c r="R55" s="5">
        <f>'Raw Data (NEAM)'!R55/'1 minus TOT (NEAM)'!R76</f>
        <v>41.572247465818442</v>
      </c>
      <c r="S55" s="5">
        <f>'Raw Data (NEAM)'!S55/'1 minus TOT (NEAM)'!S76</f>
        <v>51.033634845274989</v>
      </c>
      <c r="T55" s="5">
        <f>'Raw Data (NEAM)'!T55/'1 minus TOT (NEAM)'!T76</f>
        <v>46.349633888376637</v>
      </c>
      <c r="U55" s="5">
        <f>'Raw Data (NEAM)'!U55/'1 minus TOT (NEAM)'!U76</f>
        <v>55.369975451732948</v>
      </c>
      <c r="V55" s="5">
        <f>'Raw Data (NEAM)'!V55/'1 minus TOT (NEAM)'!V76</f>
        <v>35.003656407973175</v>
      </c>
      <c r="W55" s="5">
        <f>'Raw Data (NEAM)'!W55/'1 minus TOT (NEAM)'!W76</f>
        <v>23.907389577182791</v>
      </c>
      <c r="X55" s="5">
        <f>'Raw Data (NEAM)'!X55/'1 minus TOT (NEAM)'!X76</f>
        <v>13.395608852448234</v>
      </c>
      <c r="Y55" s="5">
        <f>'Raw Data (NEAM)'!Y55/'1 minus TOT (NEAM)'!Y76</f>
        <v>7.0433599284169706</v>
      </c>
      <c r="Z55" s="5">
        <f>'Raw Data (NEAM)'!Z55/'1 minus TOT (NEAM)'!Z76</f>
        <v>0</v>
      </c>
      <c r="AA55" s="5">
        <f>'Raw Data (NEAM)'!AA55/'1 minus TOT (NEAM)'!AA76</f>
        <v>0</v>
      </c>
      <c r="AB55" s="5">
        <f>'Raw Data (NEAM)'!AB55/'1 minus TOT (NEAM)'!AB76</f>
        <v>1.1643436654878303</v>
      </c>
      <c r="AC55" s="5"/>
    </row>
    <row r="56" spans="1:29" s="6" customFormat="1">
      <c r="A56" s="4">
        <v>1974</v>
      </c>
      <c r="B56" s="5">
        <f t="shared" si="1"/>
        <v>340.16658001551428</v>
      </c>
      <c r="C56" s="5">
        <f>'Raw Data (NEAM)'!C56/'1 minus TOT (NEAM)'!C77</f>
        <v>0</v>
      </c>
      <c r="D56" s="5">
        <f>'Raw Data (NEAM)'!D56/'1 minus TOT (NEAM)'!D77</f>
        <v>0</v>
      </c>
      <c r="E56" s="5">
        <f>'Raw Data (NEAM)'!E56/'1 minus TOT (NEAM)'!E77</f>
        <v>1.0008998935049498</v>
      </c>
      <c r="F56" s="5">
        <f>'Raw Data (NEAM)'!F56/'1 minus TOT (NEAM)'!F77</f>
        <v>1.0006732372067908</v>
      </c>
      <c r="G56" s="5">
        <f>'Raw Data (NEAM)'!G56/'1 minus TOT (NEAM)'!G77</f>
        <v>1.0006058726965075</v>
      </c>
      <c r="H56" s="5">
        <f>'Raw Data (NEAM)'!H56/('1 minus TOT (NEAM)'!C77+'1 minus TOT (NEAM)'!D77+'1 minus TOT (NEAM)'!E77+'1 minus TOT (NEAM)'!F77+'1 minus TOT (NEAM)'!G77)</f>
        <v>0.60302478710406404</v>
      </c>
      <c r="I56" s="5">
        <f>'Raw Data (NEAM)'!I56/'1 minus TOT (NEAM)'!I77</f>
        <v>3.0012148625525388</v>
      </c>
      <c r="J56" s="5">
        <f>'Raw Data (NEAM)'!J56/'1 minus TOT (NEAM)'!J77</f>
        <v>1.0004123750389082</v>
      </c>
      <c r="K56" s="5">
        <f>'Raw Data (NEAM)'!K56/'1 minus TOT (NEAM)'!K77</f>
        <v>2.0024857622188077</v>
      </c>
      <c r="L56" s="5">
        <f>'Raw Data (NEAM)'!L56/'1 minus TOT (NEAM)'!L77</f>
        <v>8.0183208828257371</v>
      </c>
      <c r="M56" s="5">
        <f>'Raw Data (NEAM)'!M56/'1 minus TOT (NEAM)'!M77</f>
        <v>6.0172303627709294</v>
      </c>
      <c r="N56" s="5">
        <f>'Raw Data (NEAM)'!N56/'1 minus TOT (NEAM)'!N77</f>
        <v>4.0135353698777747</v>
      </c>
      <c r="O56" s="5">
        <f>'Raw Data (NEAM)'!O56/'1 minus TOT (NEAM)'!O77</f>
        <v>2.0086094416673128</v>
      </c>
      <c r="P56" s="5">
        <f>'Raw Data (NEAM)'!P56/'1 minus TOT (NEAM)'!P77</f>
        <v>21.123818098893729</v>
      </c>
      <c r="Q56" s="5">
        <f>'Raw Data (NEAM)'!Q56/'1 minus TOT (NEAM)'!Q77</f>
        <v>14.12499553858779</v>
      </c>
      <c r="R56" s="5">
        <f>'Raw Data (NEAM)'!R56/'1 minus TOT (NEAM)'!R77</f>
        <v>40.532318052257231</v>
      </c>
      <c r="S56" s="5">
        <f>'Raw Data (NEAM)'!S56/'1 minus TOT (NEAM)'!S77</f>
        <v>44.877330017350573</v>
      </c>
      <c r="T56" s="5">
        <f>'Raw Data (NEAM)'!T56/'1 minus TOT (NEAM)'!T77</f>
        <v>55.569506963432076</v>
      </c>
      <c r="U56" s="5">
        <f>'Raw Data (NEAM)'!U56/'1 minus TOT (NEAM)'!U77</f>
        <v>41.685760592372837</v>
      </c>
      <c r="V56" s="5">
        <f>'Raw Data (NEAM)'!V56/'1 minus TOT (NEAM)'!V77</f>
        <v>44.522297144032294</v>
      </c>
      <c r="W56" s="5">
        <f>'Raw Data (NEAM)'!W56/'1 minus TOT (NEAM)'!W77</f>
        <v>24.82151357200874</v>
      </c>
      <c r="X56" s="5">
        <f>'Raw Data (NEAM)'!X56/'1 minus TOT (NEAM)'!X77</f>
        <v>17.881879495438106</v>
      </c>
      <c r="Y56" s="5">
        <f>'Raw Data (NEAM)'!Y56/'1 minus TOT (NEAM)'!Y77</f>
        <v>4.6800438316460919</v>
      </c>
      <c r="Z56" s="5">
        <f>'Raw Data (NEAM)'!Z56/'1 minus TOT (NEAM)'!Z77</f>
        <v>3.6822828654386575</v>
      </c>
      <c r="AA56" s="5">
        <f>'Raw Data (NEAM)'!AA56/'1 minus TOT (NEAM)'!AA77</f>
        <v>0</v>
      </c>
      <c r="AB56" s="5">
        <f>'Raw Data (NEAM)'!AB56/'1 minus TOT (NEAM)'!AB77</f>
        <v>0</v>
      </c>
      <c r="AC56" s="5"/>
    </row>
    <row r="57" spans="1:29" s="6" customFormat="1">
      <c r="A57" s="4">
        <v>1975</v>
      </c>
      <c r="B57" s="5">
        <f t="shared" si="1"/>
        <v>363.18190586773937</v>
      </c>
      <c r="C57" s="5">
        <f>'Raw Data (NEAM)'!C57/'1 minus TOT (NEAM)'!C78</f>
        <v>1.0215464455033769</v>
      </c>
      <c r="D57" s="5">
        <f>'Raw Data (NEAM)'!D57/'1 minus TOT (NEAM)'!D78</f>
        <v>0</v>
      </c>
      <c r="E57" s="5">
        <f>'Raw Data (NEAM)'!E57/'1 minus TOT (NEAM)'!E78</f>
        <v>1.0008760009280135</v>
      </c>
      <c r="F57" s="5">
        <f>'Raw Data (NEAM)'!F57/'1 minus TOT (NEAM)'!F78</f>
        <v>0</v>
      </c>
      <c r="G57" s="5">
        <f>'Raw Data (NEAM)'!G57/'1 minus TOT (NEAM)'!G78</f>
        <v>0</v>
      </c>
      <c r="H57" s="5">
        <f>'Raw Data (NEAM)'!H57/('1 minus TOT (NEAM)'!C78+'1 minus TOT (NEAM)'!D78+'1 minus TOT (NEAM)'!E78+'1 minus TOT (NEAM)'!F78+'1 minus TOT (NEAM)'!G78)</f>
        <v>0.40196709234743472</v>
      </c>
      <c r="I57" s="5">
        <f>'Raw Data (NEAM)'!I57/'1 minus TOT (NEAM)'!I78</f>
        <v>1.0003939702909899</v>
      </c>
      <c r="J57" s="5">
        <f>'Raw Data (NEAM)'!J57/'1 minus TOT (NEAM)'!J78</f>
        <v>2.0007747453639255</v>
      </c>
      <c r="K57" s="5">
        <f>'Raw Data (NEAM)'!K57/'1 minus TOT (NEAM)'!K78</f>
        <v>4.004907937517153</v>
      </c>
      <c r="L57" s="5">
        <f>'Raw Data (NEAM)'!L57/'1 minus TOT (NEAM)'!L78</f>
        <v>1.0021432900068241</v>
      </c>
      <c r="M57" s="5">
        <f>'Raw Data (NEAM)'!M57/'1 minus TOT (NEAM)'!M78</f>
        <v>2.0052873769946995</v>
      </c>
      <c r="N57" s="5">
        <f>'Raw Data (NEAM)'!N57/'1 minus TOT (NEAM)'!N78</f>
        <v>11.036321074454131</v>
      </c>
      <c r="O57" s="5">
        <f>'Raw Data (NEAM)'!O57/'1 minus TOT (NEAM)'!O78</f>
        <v>3.0120723412278285</v>
      </c>
      <c r="P57" s="5">
        <f>'Raw Data (NEAM)'!P57/'1 minus TOT (NEAM)'!P78</f>
        <v>12.064420380630091</v>
      </c>
      <c r="Q57" s="5">
        <f>'Raw Data (NEAM)'!Q57/'1 minus TOT (NEAM)'!Q78</f>
        <v>20.168914740936458</v>
      </c>
      <c r="R57" s="5">
        <f>'Raw Data (NEAM)'!R57/'1 minus TOT (NEAM)'!R78</f>
        <v>33.419754705262683</v>
      </c>
      <c r="S57" s="5">
        <f>'Raw Data (NEAM)'!S57/'1 minus TOT (NEAM)'!S78</f>
        <v>52.992823215451835</v>
      </c>
      <c r="T57" s="5">
        <f>'Raw Data (NEAM)'!T57/'1 minus TOT (NEAM)'!T78</f>
        <v>43.211569622455968</v>
      </c>
      <c r="U57" s="5">
        <f>'Raw Data (NEAM)'!U57/'1 minus TOT (NEAM)'!U78</f>
        <v>59.345636999249372</v>
      </c>
      <c r="V57" s="5">
        <f>'Raw Data (NEAM)'!V57/'1 minus TOT (NEAM)'!V78</f>
        <v>56.153733890642222</v>
      </c>
      <c r="W57" s="5">
        <f>'Raw Data (NEAM)'!W57/'1 minus TOT (NEAM)'!W78</f>
        <v>28.073309854473788</v>
      </c>
      <c r="X57" s="5">
        <f>'Raw Data (NEAM)'!X57/'1 minus TOT (NEAM)'!X78</f>
        <v>17.818761033449679</v>
      </c>
      <c r="Y57" s="5">
        <f>'Raw Data (NEAM)'!Y57/'1 minus TOT (NEAM)'!Y78</f>
        <v>10.461437504825138</v>
      </c>
      <c r="Z57" s="5">
        <f>'Raw Data (NEAM)'!Z57/'1 minus TOT (NEAM)'!Z78</f>
        <v>3.6852397535494239</v>
      </c>
      <c r="AA57" s="5">
        <f>'Raw Data (NEAM)'!AA57/'1 minus TOT (NEAM)'!AA78</f>
        <v>1.3224363386097728</v>
      </c>
      <c r="AB57" s="5">
        <f>'Raw Data (NEAM)'!AB57/'1 minus TOT (NEAM)'!AB78</f>
        <v>0</v>
      </c>
      <c r="AC57" s="5"/>
    </row>
    <row r="58" spans="1:29" s="6" customFormat="1">
      <c r="A58" s="4">
        <v>1976</v>
      </c>
      <c r="B58" s="5">
        <f t="shared" si="1"/>
        <v>383.33408895562087</v>
      </c>
      <c r="C58" s="5">
        <f>'Raw Data (NEAM)'!C58/'1 minus TOT (NEAM)'!C79</f>
        <v>1.020524549618504</v>
      </c>
      <c r="D58" s="5">
        <f>'Raw Data (NEAM)'!D58/'1 minus TOT (NEAM)'!D79</f>
        <v>0</v>
      </c>
      <c r="E58" s="5">
        <f>'Raw Data (NEAM)'!E58/'1 minus TOT (NEAM)'!E79</f>
        <v>0</v>
      </c>
      <c r="F58" s="5">
        <f>'Raw Data (NEAM)'!F58/'1 minus TOT (NEAM)'!F79</f>
        <v>0</v>
      </c>
      <c r="G58" s="5">
        <f>'Raw Data (NEAM)'!G58/'1 minus TOT (NEAM)'!G79</f>
        <v>1.0005597876399188</v>
      </c>
      <c r="H58" s="5">
        <f>'Raw Data (NEAM)'!H58/('1 minus TOT (NEAM)'!C79+'1 minus TOT (NEAM)'!D79+'1 minus TOT (NEAM)'!E79+'1 minus TOT (NEAM)'!F79+'1 minus TOT (NEAM)'!G79)</f>
        <v>0.40189842375362433</v>
      </c>
      <c r="I58" s="5">
        <f>'Raw Data (NEAM)'!I58/'1 minus TOT (NEAM)'!I79</f>
        <v>7.002491193875839</v>
      </c>
      <c r="J58" s="5">
        <f>'Raw Data (NEAM)'!J58/'1 minus TOT (NEAM)'!J79</f>
        <v>0</v>
      </c>
      <c r="K58" s="5">
        <f>'Raw Data (NEAM)'!K58/'1 minus TOT (NEAM)'!K79</f>
        <v>3.0033917059816959</v>
      </c>
      <c r="L58" s="5">
        <f>'Raw Data (NEAM)'!L58/'1 minus TOT (NEAM)'!L79</f>
        <v>2.0039923141038405</v>
      </c>
      <c r="M58" s="5">
        <f>'Raw Data (NEAM)'!M58/'1 minus TOT (NEAM)'!M79</f>
        <v>3.0073298254868206</v>
      </c>
      <c r="N58" s="5">
        <f>'Raw Data (NEAM)'!N58/'1 minus TOT (NEAM)'!N79</f>
        <v>2.0062346965973723</v>
      </c>
      <c r="O58" s="5">
        <f>'Raw Data (NEAM)'!O58/'1 minus TOT (NEAM)'!O79</f>
        <v>3.0113758388241298</v>
      </c>
      <c r="P58" s="5">
        <f>'Raw Data (NEAM)'!P58/'1 minus TOT (NEAM)'!P79</f>
        <v>13.070651968238748</v>
      </c>
      <c r="Q58" s="5">
        <f>'Raw Data (NEAM)'!Q58/'1 minus TOT (NEAM)'!Q79</f>
        <v>29.237308828773418</v>
      </c>
      <c r="R58" s="5">
        <f>'Raw Data (NEAM)'!R58/'1 minus TOT (NEAM)'!R79</f>
        <v>40.500751898874569</v>
      </c>
      <c r="S58" s="5">
        <f>'Raw Data (NEAM)'!S58/'1 minus TOT (NEAM)'!S79</f>
        <v>48.928951507101587</v>
      </c>
      <c r="T58" s="5">
        <f>'Raw Data (NEAM)'!T58/'1 minus TOT (NEAM)'!T79</f>
        <v>58.667274680912065</v>
      </c>
      <c r="U58" s="5">
        <f>'Raw Data (NEAM)'!U58/'1 minus TOT (NEAM)'!U79</f>
        <v>64.537794717936976</v>
      </c>
      <c r="V58" s="5">
        <f>'Raw Data (NEAM)'!V58/'1 minus TOT (NEAM)'!V79</f>
        <v>48.823131391504326</v>
      </c>
      <c r="W58" s="5">
        <f>'Raw Data (NEAM)'!W58/'1 minus TOT (NEAM)'!W79</f>
        <v>30.314228029835679</v>
      </c>
      <c r="X58" s="5">
        <f>'Raw Data (NEAM)'!X58/'1 minus TOT (NEAM)'!X79</f>
        <v>13.450905583826852</v>
      </c>
      <c r="Y58" s="5">
        <f>'Raw Data (NEAM)'!Y58/'1 minus TOT (NEAM)'!Y79</f>
        <v>11.636740119780505</v>
      </c>
      <c r="Z58" s="5">
        <f>'Raw Data (NEAM)'!Z58/'1 minus TOT (NEAM)'!Z79</f>
        <v>3.7296362302128108</v>
      </c>
      <c r="AA58" s="5">
        <f>'Raw Data (NEAM)'!AA58/'1 minus TOT (NEAM)'!AA79</f>
        <v>0</v>
      </c>
      <c r="AB58" s="5">
        <f>'Raw Data (NEAM)'!AB58/'1 minus TOT (NEAM)'!AB79</f>
        <v>0</v>
      </c>
      <c r="AC58" s="5"/>
    </row>
    <row r="59" spans="1:29" s="6" customFormat="1">
      <c r="A59" s="4">
        <v>1977</v>
      </c>
      <c r="B59" s="5">
        <f t="shared" si="1"/>
        <v>374.03317506669964</v>
      </c>
      <c r="C59" s="5">
        <f>'Raw Data (NEAM)'!C59/'1 minus TOT (NEAM)'!C80</f>
        <v>0</v>
      </c>
      <c r="D59" s="5">
        <f>'Raw Data (NEAM)'!D59/'1 minus TOT (NEAM)'!D80</f>
        <v>2.0024972529844671</v>
      </c>
      <c r="E59" s="5">
        <f>'Raw Data (NEAM)'!E59/'1 minus TOT (NEAM)'!E80</f>
        <v>1.000843002731046</v>
      </c>
      <c r="F59" s="5">
        <f>'Raw Data (NEAM)'!F59/'1 minus TOT (NEAM)'!F80</f>
        <v>1.0006045540040571</v>
      </c>
      <c r="G59" s="5">
        <f>'Raw Data (NEAM)'!G59/'1 minus TOT (NEAM)'!G80</f>
        <v>0</v>
      </c>
      <c r="H59" s="5">
        <f>'Raw Data (NEAM)'!H59/('1 minus TOT (NEAM)'!C80+'1 minus TOT (NEAM)'!D80+'1 minus TOT (NEAM)'!E80+'1 minus TOT (NEAM)'!F80+'1 minus TOT (NEAM)'!G80)</f>
        <v>0.80364800665072134</v>
      </c>
      <c r="I59" s="5">
        <f>'Raw Data (NEAM)'!I59/'1 minus TOT (NEAM)'!I80</f>
        <v>2.0007438812117884</v>
      </c>
      <c r="J59" s="5">
        <f>'Raw Data (NEAM)'!J59/'1 minus TOT (NEAM)'!J80</f>
        <v>0</v>
      </c>
      <c r="K59" s="5">
        <f>'Raw Data (NEAM)'!K59/'1 minus TOT (NEAM)'!K80</f>
        <v>1.0011118049808863</v>
      </c>
      <c r="L59" s="5">
        <f>'Raw Data (NEAM)'!L59/'1 minus TOT (NEAM)'!L80</f>
        <v>3.0058742610403195</v>
      </c>
      <c r="M59" s="5">
        <f>'Raw Data (NEAM)'!M59/'1 minus TOT (NEAM)'!M80</f>
        <v>2.004898766212277</v>
      </c>
      <c r="N59" s="5">
        <f>'Raw Data (NEAM)'!N59/'1 minus TOT (NEAM)'!N80</f>
        <v>6.0188741143380353</v>
      </c>
      <c r="O59" s="5">
        <f>'Raw Data (NEAM)'!O59/'1 minus TOT (NEAM)'!O80</f>
        <v>9.0362411185202909</v>
      </c>
      <c r="P59" s="5">
        <f>'Raw Data (NEAM)'!P59/'1 minus TOT (NEAM)'!P80</f>
        <v>9.0502481291709103</v>
      </c>
      <c r="Q59" s="5">
        <f>'Raw Data (NEAM)'!Q59/'1 minus TOT (NEAM)'!Q80</f>
        <v>25.20479432370583</v>
      </c>
      <c r="R59" s="5">
        <f>'Raw Data (NEAM)'!R59/'1 minus TOT (NEAM)'!R80</f>
        <v>43.53885586133439</v>
      </c>
      <c r="S59" s="5">
        <f>'Raw Data (NEAM)'!S59/'1 minus TOT (NEAM)'!S80</f>
        <v>45.859878694867795</v>
      </c>
      <c r="T59" s="5">
        <f>'Raw Data (NEAM)'!T59/'1 minus TOT (NEAM)'!T80</f>
        <v>56.58368021735091</v>
      </c>
      <c r="U59" s="5">
        <f>'Raw Data (NEAM)'!U59/'1 minus TOT (NEAM)'!U80</f>
        <v>64.525056216967769</v>
      </c>
      <c r="V59" s="5">
        <f>'Raw Data (NEAM)'!V59/'1 minus TOT (NEAM)'!V80</f>
        <v>45.59353171221543</v>
      </c>
      <c r="W59" s="5">
        <f>'Raw Data (NEAM)'!W59/'1 minus TOT (NEAM)'!W80</f>
        <v>35.6672394453593</v>
      </c>
      <c r="X59" s="5">
        <f>'Raw Data (NEAM)'!X59/'1 minus TOT (NEAM)'!X80</f>
        <v>16.804828843601999</v>
      </c>
      <c r="Y59" s="5">
        <f>'Raw Data (NEAM)'!Y59/'1 minus TOT (NEAM)'!Y80</f>
        <v>3.5042638953631853</v>
      </c>
      <c r="Z59" s="5">
        <f>'Raw Data (NEAM)'!Z59/'1 minus TOT (NEAM)'!Z80</f>
        <v>2.5047488878635664</v>
      </c>
      <c r="AA59" s="5">
        <f>'Raw Data (NEAM)'!AA59/'1 minus TOT (NEAM)'!AA80</f>
        <v>1.3246568859441552</v>
      </c>
      <c r="AB59" s="5">
        <f>'Raw Data (NEAM)'!AB59/'1 minus TOT (NEAM)'!AB80</f>
        <v>0</v>
      </c>
      <c r="AC59" s="5">
        <v>1</v>
      </c>
    </row>
    <row r="60" spans="1:29" s="6" customFormat="1">
      <c r="A60" s="4">
        <v>1978</v>
      </c>
      <c r="B60" s="5">
        <f t="shared" si="1"/>
        <v>443.72182997261535</v>
      </c>
      <c r="C60" s="5">
        <f>'Raw Data (NEAM)'!C60/'1 minus TOT (NEAM)'!C81</f>
        <v>0</v>
      </c>
      <c r="D60" s="5">
        <f>'Raw Data (NEAM)'!D60/'1 minus TOT (NEAM)'!D81</f>
        <v>1.0013525534725591</v>
      </c>
      <c r="E60" s="5">
        <f>'Raw Data (NEAM)'!E60/'1 minus TOT (NEAM)'!E81</f>
        <v>0</v>
      </c>
      <c r="F60" s="5">
        <f>'Raw Data (NEAM)'!F60/'1 minus TOT (NEAM)'!F81</f>
        <v>2.0014402384775201</v>
      </c>
      <c r="G60" s="5">
        <f>'Raw Data (NEAM)'!G60/'1 minus TOT (NEAM)'!G81</f>
        <v>1.0004839003191899</v>
      </c>
      <c r="H60" s="5">
        <f>'Raw Data (NEAM)'!H60/('1 minus TOT (NEAM)'!C81+'1 minus TOT (NEAM)'!D81+'1 minus TOT (NEAM)'!E81+'1 minus TOT (NEAM)'!F81+'1 minus TOT (NEAM)'!G81)</f>
        <v>0.80365764036009901</v>
      </c>
      <c r="I60" s="5">
        <f>'Raw Data (NEAM)'!I60/'1 minus TOT (NEAM)'!I81</f>
        <v>4.0014724998090543</v>
      </c>
      <c r="J60" s="5">
        <f>'Raw Data (NEAM)'!J60/'1 minus TOT (NEAM)'!J81</f>
        <v>2.0007710368880529</v>
      </c>
      <c r="K60" s="5">
        <f>'Raw Data (NEAM)'!K60/'1 minus TOT (NEAM)'!K81</f>
        <v>2.0024156654952558</v>
      </c>
      <c r="L60" s="5">
        <f>'Raw Data (NEAM)'!L60/'1 minus TOT (NEAM)'!L81</f>
        <v>4.0080864426161895</v>
      </c>
      <c r="M60" s="5">
        <f>'Raw Data (NEAM)'!M60/'1 minus TOT (NEAM)'!M81</f>
        <v>4.0099071627279734</v>
      </c>
      <c r="N60" s="5">
        <f>'Raw Data (NEAM)'!N60/'1 minus TOT (NEAM)'!N81</f>
        <v>2.0067246519019406</v>
      </c>
      <c r="O60" s="5">
        <f>'Raw Data (NEAM)'!O60/'1 minus TOT (NEAM)'!O81</f>
        <v>9.0375708113157547</v>
      </c>
      <c r="P60" s="5">
        <f>'Raw Data (NEAM)'!P60/'1 minus TOT (NEAM)'!P81</f>
        <v>13.075849073232673</v>
      </c>
      <c r="Q60" s="5">
        <f>'Raw Data (NEAM)'!Q60/'1 minus TOT (NEAM)'!Q81</f>
        <v>31.256975518988906</v>
      </c>
      <c r="R60" s="5">
        <f>'Raw Data (NEAM)'!R60/'1 minus TOT (NEAM)'!R81</f>
        <v>44.556243587199653</v>
      </c>
      <c r="S60" s="5">
        <f>'Raw Data (NEAM)'!S60/'1 minus TOT (NEAM)'!S81</f>
        <v>58.085877037787881</v>
      </c>
      <c r="T60" s="5">
        <f>'Raw Data (NEAM)'!T60/'1 minus TOT (NEAM)'!T81</f>
        <v>69.940619300293676</v>
      </c>
      <c r="U60" s="5">
        <f>'Raw Data (NEAM)'!U60/'1 minus TOT (NEAM)'!U81</f>
        <v>59.367683455904469</v>
      </c>
      <c r="V60" s="5">
        <f>'Raw Data (NEAM)'!V60/'1 minus TOT (NEAM)'!V81</f>
        <v>64.655827438720578</v>
      </c>
      <c r="W60" s="5">
        <f>'Raw Data (NEAM)'!W60/'1 minus TOT (NEAM)'!W81</f>
        <v>32.537193179584634</v>
      </c>
      <c r="X60" s="5">
        <f>'Raw Data (NEAM)'!X60/'1 minus TOT (NEAM)'!X81</f>
        <v>30.304094952116625</v>
      </c>
      <c r="Y60" s="5">
        <f>'Raw Data (NEAM)'!Y60/'1 minus TOT (NEAM)'!Y81</f>
        <v>7.0589366818060375</v>
      </c>
      <c r="Z60" s="5">
        <f>'Raw Data (NEAM)'!Z60/'1 minus TOT (NEAM)'!Z81</f>
        <v>5.0119238358659537</v>
      </c>
      <c r="AA60" s="5">
        <f>'Raw Data (NEAM)'!AA60/'1 minus TOT (NEAM)'!AA81</f>
        <v>0</v>
      </c>
      <c r="AB60" s="5">
        <f>'Raw Data (NEAM)'!AB60/'1 minus TOT (NEAM)'!AB81</f>
        <v>0</v>
      </c>
      <c r="AC60" s="5"/>
    </row>
    <row r="61" spans="1:29" s="6" customFormat="1">
      <c r="A61" s="4">
        <v>1979</v>
      </c>
      <c r="B61" s="5">
        <f t="shared" si="1"/>
        <v>394.82416155428427</v>
      </c>
      <c r="C61" s="5">
        <f>'Raw Data (NEAM)'!C61/'1 minus TOT (NEAM)'!C82</f>
        <v>0</v>
      </c>
      <c r="D61" s="5">
        <f>'Raw Data (NEAM)'!D61/'1 minus TOT (NEAM)'!D82</f>
        <v>2.0024480966267828</v>
      </c>
      <c r="E61" s="5">
        <f>'Raw Data (NEAM)'!E61/'1 minus TOT (NEAM)'!E82</f>
        <v>0</v>
      </c>
      <c r="F61" s="5">
        <f>'Raw Data (NEAM)'!F61/'1 minus TOT (NEAM)'!F82</f>
        <v>0</v>
      </c>
      <c r="G61" s="5">
        <f>'Raw Data (NEAM)'!G61/'1 minus TOT (NEAM)'!G82</f>
        <v>2.0010567962288137</v>
      </c>
      <c r="H61" s="5">
        <f>'Raw Data (NEAM)'!H61/('1 minus TOT (NEAM)'!C82+'1 minus TOT (NEAM)'!D82+'1 minus TOT (NEAM)'!E82+'1 minus TOT (NEAM)'!F82+'1 minus TOT (NEAM)'!G82)</f>
        <v>0.80367832702211217</v>
      </c>
      <c r="I61" s="5">
        <f>'Raw Data (NEAM)'!I61/'1 minus TOT (NEAM)'!I82</f>
        <v>4.0014556584927048</v>
      </c>
      <c r="J61" s="5">
        <f>'Raw Data (NEAM)'!J61/'1 minus TOT (NEAM)'!J82</f>
        <v>2.0008321138630412</v>
      </c>
      <c r="K61" s="5">
        <f>'Raw Data (NEAM)'!K61/'1 minus TOT (NEAM)'!K82</f>
        <v>1.0012455754671734</v>
      </c>
      <c r="L61" s="5">
        <f>'Raw Data (NEAM)'!L61/'1 minus TOT (NEAM)'!L82</f>
        <v>7.0157909151951205</v>
      </c>
      <c r="M61" s="5">
        <f>'Raw Data (NEAM)'!M61/'1 minus TOT (NEAM)'!M82</f>
        <v>2.0056166869899013</v>
      </c>
      <c r="N61" s="5">
        <f>'Raw Data (NEAM)'!N61/'1 minus TOT (NEAM)'!N82</f>
        <v>1.0036685011768343</v>
      </c>
      <c r="O61" s="5">
        <f>'Raw Data (NEAM)'!O61/'1 minus TOT (NEAM)'!O82</f>
        <v>6.0270936429128517</v>
      </c>
      <c r="P61" s="5">
        <f>'Raw Data (NEAM)'!P61/'1 minus TOT (NEAM)'!P82</f>
        <v>17.103045570250664</v>
      </c>
      <c r="Q61" s="5">
        <f>'Raw Data (NEAM)'!Q61/'1 minus TOT (NEAM)'!Q82</f>
        <v>33.267146135430309</v>
      </c>
      <c r="R61" s="5">
        <f>'Raw Data (NEAM)'!R61/'1 minus TOT (NEAM)'!R82</f>
        <v>35.447376208405501</v>
      </c>
      <c r="S61" s="5">
        <f>'Raw Data (NEAM)'!S61/'1 minus TOT (NEAM)'!S82</f>
        <v>49.907518741295796</v>
      </c>
      <c r="T61" s="5">
        <f>'Raw Data (NEAM)'!T61/'1 minus TOT (NEAM)'!T82</f>
        <v>60.64115941012362</v>
      </c>
      <c r="U61" s="5">
        <f>'Raw Data (NEAM)'!U61/'1 minus TOT (NEAM)'!U82</f>
        <v>69.754277603566933</v>
      </c>
      <c r="V61" s="5">
        <f>'Raw Data (NEAM)'!V61/'1 minus TOT (NEAM)'!V82</f>
        <v>48.669916057405899</v>
      </c>
      <c r="W61" s="5">
        <f>'Raw Data (NEAM)'!W61/'1 minus TOT (NEAM)'!W82</f>
        <v>28.227464683966428</v>
      </c>
      <c r="X61" s="5">
        <f>'Raw Data (NEAM)'!X61/'1 minus TOT (NEAM)'!X82</f>
        <v>13.432611866980261</v>
      </c>
      <c r="Y61" s="5">
        <f>'Raw Data (NEAM)'!Y61/'1 minus TOT (NEAM)'!Y82</f>
        <v>10.665829536039768</v>
      </c>
      <c r="Z61" s="5">
        <f>'Raw Data (NEAM)'!Z61/'1 minus TOT (NEAM)'!Z82</f>
        <v>2.510955982160171</v>
      </c>
      <c r="AA61" s="5">
        <f>'Raw Data (NEAM)'!AA61/'1 minus TOT (NEAM)'!AA82</f>
        <v>1.3374783375391444</v>
      </c>
      <c r="AB61" s="5">
        <f>'Raw Data (NEAM)'!AB61/'1 minus TOT (NEAM)'!AB82</f>
        <v>0</v>
      </c>
      <c r="AC61" s="5"/>
    </row>
    <row r="62" spans="1:29" s="6" customFormat="1">
      <c r="A62" s="4">
        <v>1980</v>
      </c>
      <c r="B62" s="5">
        <f t="shared" si="1"/>
        <v>418.54127102143042</v>
      </c>
      <c r="C62" s="5">
        <f>'Raw Data (NEAM)'!C62/'1 minus TOT (NEAM)'!C83</f>
        <v>1.0196527593479809</v>
      </c>
      <c r="D62" s="5">
        <f>'Raw Data (NEAM)'!D62/'1 minus TOT (NEAM)'!D83</f>
        <v>2.0025369015851786</v>
      </c>
      <c r="E62" s="5">
        <f>'Raw Data (NEAM)'!E62/'1 minus TOT (NEAM)'!E83</f>
        <v>0</v>
      </c>
      <c r="F62" s="5">
        <f>'Raw Data (NEAM)'!F62/'1 minus TOT (NEAM)'!F83</f>
        <v>0</v>
      </c>
      <c r="G62" s="5">
        <f>'Raw Data (NEAM)'!G62/'1 minus TOT (NEAM)'!G83</f>
        <v>1.0005240931159656</v>
      </c>
      <c r="H62" s="5">
        <f>'Raw Data (NEAM)'!H62/('1 minus TOT (NEAM)'!C83+'1 minus TOT (NEAM)'!D83+'1 minus TOT (NEAM)'!E83+'1 minus TOT (NEAM)'!F83+'1 minus TOT (NEAM)'!G83)</f>
        <v>0.80362123908826522</v>
      </c>
      <c r="I62" s="5">
        <f>'Raw Data (NEAM)'!I62/'1 minus TOT (NEAM)'!I83</f>
        <v>0</v>
      </c>
      <c r="J62" s="5">
        <f>'Raw Data (NEAM)'!J62/'1 minus TOT (NEAM)'!J83</f>
        <v>0</v>
      </c>
      <c r="K62" s="5">
        <f>'Raw Data (NEAM)'!K62/'1 minus TOT (NEAM)'!K83</f>
        <v>0</v>
      </c>
      <c r="L62" s="5">
        <f>'Raw Data (NEAM)'!L62/'1 minus TOT (NEAM)'!L83</f>
        <v>6.0140611231816887</v>
      </c>
      <c r="M62" s="5">
        <f>'Raw Data (NEAM)'!M62/'1 minus TOT (NEAM)'!M83</f>
        <v>6.0167272285249167</v>
      </c>
      <c r="N62" s="5">
        <f>'Raw Data (NEAM)'!N62/'1 minus TOT (NEAM)'!N83</f>
        <v>5.0188245770735662</v>
      </c>
      <c r="O62" s="5">
        <f>'Raw Data (NEAM)'!O62/'1 minus TOT (NEAM)'!O83</f>
        <v>4.0194329972411156</v>
      </c>
      <c r="P62" s="5">
        <f>'Raw Data (NEAM)'!P62/'1 minus TOT (NEAM)'!P83</f>
        <v>11.066420740207352</v>
      </c>
      <c r="Q62" s="5">
        <f>'Raw Data (NEAM)'!Q62/'1 minus TOT (NEAM)'!Q83</f>
        <v>20.166330506237394</v>
      </c>
      <c r="R62" s="5">
        <f>'Raw Data (NEAM)'!R62/'1 minus TOT (NEAM)'!R83</f>
        <v>52.656130140455438</v>
      </c>
      <c r="S62" s="5">
        <f>'Raw Data (NEAM)'!S62/'1 minus TOT (NEAM)'!S83</f>
        <v>72.315251988725137</v>
      </c>
      <c r="T62" s="5">
        <f>'Raw Data (NEAM)'!T62/'1 minus TOT (NEAM)'!T83</f>
        <v>62.674750503566521</v>
      </c>
      <c r="U62" s="5">
        <f>'Raw Data (NEAM)'!U62/'1 minus TOT (NEAM)'!U83</f>
        <v>57.260292883776664</v>
      </c>
      <c r="V62" s="5">
        <f>'Raw Data (NEAM)'!V62/'1 minus TOT (NEAM)'!V83</f>
        <v>56.05117205008353</v>
      </c>
      <c r="W62" s="5">
        <f>'Raw Data (NEAM)'!W62/'1 minus TOT (NEAM)'!W83</f>
        <v>33.59362673333365</v>
      </c>
      <c r="X62" s="5">
        <f>'Raw Data (NEAM)'!X62/'1 minus TOT (NEAM)'!X83</f>
        <v>21.273010765502722</v>
      </c>
      <c r="Y62" s="5">
        <f>'Raw Data (NEAM)'!Y62/'1 minus TOT (NEAM)'!Y83</f>
        <v>8.275071955107002</v>
      </c>
      <c r="Z62" s="5">
        <f>'Raw Data (NEAM)'!Z62/'1 minus TOT (NEAM)'!Z83</f>
        <v>0</v>
      </c>
      <c r="AA62" s="5">
        <f>'Raw Data (NEAM)'!AA62/'1 minus TOT (NEAM)'!AA83</f>
        <v>1.3365455893254263</v>
      </c>
      <c r="AB62" s="5">
        <f>'Raw Data (NEAM)'!AB62/'1 minus TOT (NEAM)'!AB83</f>
        <v>0</v>
      </c>
      <c r="AC62" s="5"/>
    </row>
    <row r="63" spans="1:29" s="6" customFormat="1">
      <c r="A63" s="4">
        <v>1981</v>
      </c>
      <c r="B63" s="5">
        <f t="shared" si="1"/>
        <v>471.28354565935331</v>
      </c>
      <c r="C63" s="5">
        <f>'Raw Data (NEAM)'!C63/'1 minus TOT (NEAM)'!C84</f>
        <v>1.0191706263731239</v>
      </c>
      <c r="D63" s="5">
        <f>'Raw Data (NEAM)'!D63/'1 minus TOT (NEAM)'!D84</f>
        <v>1.0012315331980928</v>
      </c>
      <c r="E63" s="5">
        <f>'Raw Data (NEAM)'!E63/'1 minus TOT (NEAM)'!E84</f>
        <v>1.0008067167403285</v>
      </c>
      <c r="F63" s="5">
        <f>'Raw Data (NEAM)'!F63/'1 minus TOT (NEAM)'!F84</f>
        <v>0</v>
      </c>
      <c r="G63" s="5">
        <f>'Raw Data (NEAM)'!G63/'1 minus TOT (NEAM)'!G84</f>
        <v>2.0010325209927915</v>
      </c>
      <c r="H63" s="5">
        <f>'Raw Data (NEAM)'!H63/('1 minus TOT (NEAM)'!C84+'1 minus TOT (NEAM)'!D84+'1 minus TOT (NEAM)'!E84+'1 minus TOT (NEAM)'!F84+'1 minus TOT (NEAM)'!G84)</f>
        <v>1.0044218625930239</v>
      </c>
      <c r="I63" s="5">
        <f>'Raw Data (NEAM)'!I63/'1 minus TOT (NEAM)'!I84</f>
        <v>1.0003880903512863</v>
      </c>
      <c r="J63" s="5">
        <f>'Raw Data (NEAM)'!J63/'1 minus TOT (NEAM)'!J84</f>
        <v>0</v>
      </c>
      <c r="K63" s="5">
        <f>'Raw Data (NEAM)'!K63/'1 minus TOT (NEAM)'!K84</f>
        <v>4.0059012903569382</v>
      </c>
      <c r="L63" s="5">
        <f>'Raw Data (NEAM)'!L63/'1 minus TOT (NEAM)'!L84</f>
        <v>4.0099784063066339</v>
      </c>
      <c r="M63" s="5">
        <f>'Raw Data (NEAM)'!M63/'1 minus TOT (NEAM)'!M84</f>
        <v>7.0205287270810262</v>
      </c>
      <c r="N63" s="5">
        <f>'Raw Data (NEAM)'!N63/'1 minus TOT (NEAM)'!N84</f>
        <v>8.0313863619021628</v>
      </c>
      <c r="O63" s="5">
        <f>'Raw Data (NEAM)'!O63/'1 minus TOT (NEAM)'!O84</f>
        <v>13.066165637103795</v>
      </c>
      <c r="P63" s="5">
        <f>'Raw Data (NEAM)'!P63/'1 minus TOT (NEAM)'!P84</f>
        <v>14.086472291280806</v>
      </c>
      <c r="Q63" s="5">
        <f>'Raw Data (NEAM)'!Q63/'1 minus TOT (NEAM)'!Q84</f>
        <v>24.206478000024131</v>
      </c>
      <c r="R63" s="5">
        <f>'Raw Data (NEAM)'!R63/'1 minus TOT (NEAM)'!R84</f>
        <v>37.472627170654938</v>
      </c>
      <c r="S63" s="5">
        <f>'Raw Data (NEAM)'!S63/'1 minus TOT (NEAM)'!S84</f>
        <v>63.17234477669065</v>
      </c>
      <c r="T63" s="5">
        <f>'Raw Data (NEAM)'!T63/'1 minus TOT (NEAM)'!T84</f>
        <v>83.264208937362014</v>
      </c>
      <c r="U63" s="5">
        <f>'Raw Data (NEAM)'!U63/'1 minus TOT (NEAM)'!U84</f>
        <v>70.806262552906603</v>
      </c>
      <c r="V63" s="5">
        <f>'Raw Data (NEAM)'!V63/'1 minus TOT (NEAM)'!V84</f>
        <v>60.236251198838964</v>
      </c>
      <c r="W63" s="5">
        <f>'Raw Data (NEAM)'!W63/'1 minus TOT (NEAM)'!W84</f>
        <v>34.719361499885281</v>
      </c>
      <c r="X63" s="5">
        <f>'Raw Data (NEAM)'!X63/'1 minus TOT (NEAM)'!X84</f>
        <v>24.622322864640648</v>
      </c>
      <c r="Y63" s="5">
        <f>'Raw Data (NEAM)'!Y63/'1 minus TOT (NEAM)'!Y84</f>
        <v>13.041263927963055</v>
      </c>
      <c r="Z63" s="5">
        <f>'Raw Data (NEAM)'!Z63/'1 minus TOT (NEAM)'!Z84</f>
        <v>7.5171820634113926</v>
      </c>
      <c r="AA63" s="5">
        <f>'Raw Data (NEAM)'!AA63/'1 minus TOT (NEAM)'!AA84</f>
        <v>0</v>
      </c>
      <c r="AB63" s="5">
        <f>'Raw Data (NEAM)'!AB63/'1 minus TOT (NEAM)'!AB84</f>
        <v>0</v>
      </c>
      <c r="AC63" s="5"/>
    </row>
    <row r="64" spans="1:29" s="6" customFormat="1">
      <c r="A64" s="4">
        <v>1982</v>
      </c>
      <c r="B64" s="5">
        <f t="shared" si="1"/>
        <v>482.16803086678902</v>
      </c>
      <c r="C64" s="5">
        <f>'Raw Data (NEAM)'!C64/'1 minus TOT (NEAM)'!C85</f>
        <v>1.0191751240542988</v>
      </c>
      <c r="D64" s="5">
        <f>'Raw Data (NEAM)'!D64/'1 minus TOT (NEAM)'!D85</f>
        <v>0</v>
      </c>
      <c r="E64" s="5">
        <f>'Raw Data (NEAM)'!E64/'1 minus TOT (NEAM)'!E85</f>
        <v>0</v>
      </c>
      <c r="F64" s="5">
        <f>'Raw Data (NEAM)'!F64/'1 minus TOT (NEAM)'!F85</f>
        <v>1.0006314645505829</v>
      </c>
      <c r="G64" s="5">
        <f>'Raw Data (NEAM)'!G64/'1 minus TOT (NEAM)'!G85</f>
        <v>1.0004796234549418</v>
      </c>
      <c r="H64" s="5">
        <f>'Raw Data (NEAM)'!H64/('1 minus TOT (NEAM)'!C85+'1 minus TOT (NEAM)'!D85+'1 minus TOT (NEAM)'!E85+'1 minus TOT (NEAM)'!F85+'1 minus TOT (NEAM)'!G85)</f>
        <v>0.60265947382723373</v>
      </c>
      <c r="I64" s="5">
        <f>'Raw Data (NEAM)'!I64/'1 minus TOT (NEAM)'!I85</f>
        <v>6.0021747474675493</v>
      </c>
      <c r="J64" s="5">
        <f>'Raw Data (NEAM)'!J64/'1 minus TOT (NEAM)'!J85</f>
        <v>3.0012479090570743</v>
      </c>
      <c r="K64" s="5">
        <f>'Raw Data (NEAM)'!K64/'1 minus TOT (NEAM)'!K85</f>
        <v>2.0031183455940593</v>
      </c>
      <c r="L64" s="5">
        <f>'Raw Data (NEAM)'!L64/'1 minus TOT (NEAM)'!L85</f>
        <v>3.0076482612447819</v>
      </c>
      <c r="M64" s="5">
        <f>'Raw Data (NEAM)'!M64/'1 minus TOT (NEAM)'!M85</f>
        <v>6.0178789874317227</v>
      </c>
      <c r="N64" s="5">
        <f>'Raw Data (NEAM)'!N64/'1 minus TOT (NEAM)'!N85</f>
        <v>6.0238903884533102</v>
      </c>
      <c r="O64" s="5">
        <f>'Raw Data (NEAM)'!O64/'1 minus TOT (NEAM)'!O85</f>
        <v>5.0259359571162694</v>
      </c>
      <c r="P64" s="5">
        <f>'Raw Data (NEAM)'!P64/'1 minus TOT (NEAM)'!P85</f>
        <v>12.07648942196912</v>
      </c>
      <c r="Q64" s="5">
        <f>'Raw Data (NEAM)'!Q64/'1 minus TOT (NEAM)'!Q85</f>
        <v>34.296877724319771</v>
      </c>
      <c r="R64" s="5">
        <f>'Raw Data (NEAM)'!R64/'1 minus TOT (NEAM)'!R85</f>
        <v>33.428591649094507</v>
      </c>
      <c r="S64" s="5">
        <f>'Raw Data (NEAM)'!S64/'1 minus TOT (NEAM)'!S85</f>
        <v>53.006484300696506</v>
      </c>
      <c r="T64" s="5">
        <f>'Raw Data (NEAM)'!T64/'1 minus TOT (NEAM)'!T85</f>
        <v>64.745244712098767</v>
      </c>
      <c r="U64" s="5">
        <f>'Raw Data (NEAM)'!U64/'1 minus TOT (NEAM)'!U85</f>
        <v>79.083521088789354</v>
      </c>
      <c r="V64" s="5">
        <f>'Raw Data (NEAM)'!V64/'1 minus TOT (NEAM)'!V85</f>
        <v>80.296256940803474</v>
      </c>
      <c r="W64" s="5">
        <f>'Raw Data (NEAM)'!W64/'1 minus TOT (NEAM)'!W85</f>
        <v>46.507621702174355</v>
      </c>
      <c r="X64" s="5">
        <f>'Raw Data (NEAM)'!X64/'1 minus TOT (NEAM)'!X85</f>
        <v>31.192353175590149</v>
      </c>
      <c r="Y64" s="5">
        <f>'Raw Data (NEAM)'!Y64/'1 minus TOT (NEAM)'!Y85</f>
        <v>11.876237519607454</v>
      </c>
      <c r="Z64" s="5">
        <f>'Raw Data (NEAM)'!Z64/'1 minus TOT (NEAM)'!Z85</f>
        <v>1.2564901188232911</v>
      </c>
      <c r="AA64" s="5">
        <f>'Raw Data (NEAM)'!AA64/'1 minus TOT (NEAM)'!AA85</f>
        <v>2.7173084426303311</v>
      </c>
      <c r="AB64" s="5">
        <f>'Raw Data (NEAM)'!AB64/'1 minus TOT (NEAM)'!AB85</f>
        <v>0</v>
      </c>
      <c r="AC64" s="5"/>
    </row>
    <row r="65" spans="1:29" s="6" customFormat="1">
      <c r="A65" s="4">
        <v>1983</v>
      </c>
      <c r="B65" s="5">
        <f t="shared" si="1"/>
        <v>484.4393374248109</v>
      </c>
      <c r="C65" s="5">
        <f>'Raw Data (NEAM)'!C65/'1 minus TOT (NEAM)'!C86</f>
        <v>2.035263771598177</v>
      </c>
      <c r="D65" s="5">
        <f>'Raw Data (NEAM)'!D65/'1 minus TOT (NEAM)'!D86</f>
        <v>0</v>
      </c>
      <c r="E65" s="5">
        <f>'Raw Data (NEAM)'!E65/'1 minus TOT (NEAM)'!E86</f>
        <v>2.0015349920359147</v>
      </c>
      <c r="F65" s="5">
        <f>'Raw Data (NEAM)'!F65/'1 minus TOT (NEAM)'!F86</f>
        <v>0</v>
      </c>
      <c r="G65" s="5">
        <f>'Raw Data (NEAM)'!G65/'1 minus TOT (NEAM)'!G86</f>
        <v>1.0004729747484036</v>
      </c>
      <c r="H65" s="5">
        <f>'Raw Data (NEAM)'!H65/('1 minus TOT (NEAM)'!C86+'1 minus TOT (NEAM)'!D86+'1 minus TOT (NEAM)'!E86+'1 minus TOT (NEAM)'!F86+'1 minus TOT (NEAM)'!G86)</f>
        <v>1.0041045116067788</v>
      </c>
      <c r="I65" s="5">
        <f>'Raw Data (NEAM)'!I65/'1 minus TOT (NEAM)'!I86</f>
        <v>3.0010260061024767</v>
      </c>
      <c r="J65" s="5">
        <f>'Raw Data (NEAM)'!J65/'1 minus TOT (NEAM)'!J86</f>
        <v>3.0012018661829956</v>
      </c>
      <c r="K65" s="5">
        <f>'Raw Data (NEAM)'!K65/'1 minus TOT (NEAM)'!K86</f>
        <v>2.0035305093733009</v>
      </c>
      <c r="L65" s="5">
        <f>'Raw Data (NEAM)'!L65/'1 minus TOT (NEAM)'!L86</f>
        <v>8.0208208873812321</v>
      </c>
      <c r="M65" s="5">
        <f>'Raw Data (NEAM)'!M65/'1 minus TOT (NEAM)'!M86</f>
        <v>5.0154898433506636</v>
      </c>
      <c r="N65" s="5">
        <f>'Raw Data (NEAM)'!N65/'1 minus TOT (NEAM)'!N86</f>
        <v>9.0352673638097531</v>
      </c>
      <c r="O65" s="5">
        <f>'Raw Data (NEAM)'!O65/'1 minus TOT (NEAM)'!O86</f>
        <v>10.050432589596866</v>
      </c>
      <c r="P65" s="5">
        <f>'Raw Data (NEAM)'!P65/'1 minus TOT (NEAM)'!P86</f>
        <v>14.086377203161351</v>
      </c>
      <c r="Q65" s="5">
        <f>'Raw Data (NEAM)'!Q65/'1 minus TOT (NEAM)'!Q86</f>
        <v>18.154229908553472</v>
      </c>
      <c r="R65" s="5">
        <f>'Raw Data (NEAM)'!R65/'1 minus TOT (NEAM)'!R86</f>
        <v>35.427673096469377</v>
      </c>
      <c r="S65" s="5">
        <f>'Raw Data (NEAM)'!S65/'1 minus TOT (NEAM)'!S86</f>
        <v>55.001516093203719</v>
      </c>
      <c r="T65" s="5">
        <f>'Raw Data (NEAM)'!T65/'1 minus TOT (NEAM)'!T86</f>
        <v>92.436847161207282</v>
      </c>
      <c r="U65" s="5">
        <f>'Raw Data (NEAM)'!U65/'1 minus TOT (NEAM)'!U86</f>
        <v>65.418800083430327</v>
      </c>
      <c r="V65" s="5">
        <f>'Raw Data (NEAM)'!V65/'1 minus TOT (NEAM)'!V86</f>
        <v>66.452439772698696</v>
      </c>
      <c r="W65" s="5">
        <f>'Raw Data (NEAM)'!W65/'1 minus TOT (NEAM)'!W86</f>
        <v>40.94317616428215</v>
      </c>
      <c r="X65" s="5">
        <f>'Raw Data (NEAM)'!X65/'1 minus TOT (NEAM)'!X86</f>
        <v>33.457008853116527</v>
      </c>
      <c r="Y65" s="5">
        <f>'Raw Data (NEAM)'!Y65/'1 minus TOT (NEAM)'!Y86</f>
        <v>12.940397809347113</v>
      </c>
      <c r="Z65" s="5">
        <f>'Raw Data (NEAM)'!Z65/'1 minus TOT (NEAM)'!Z86</f>
        <v>6.3325770522717892</v>
      </c>
      <c r="AA65" s="5">
        <f>'Raw Data (NEAM)'!AA65/'1 minus TOT (NEAM)'!AA86</f>
        <v>2.656420649665034</v>
      </c>
      <c r="AB65" s="5">
        <f>'Raw Data (NEAM)'!AB65/'1 minus TOT (NEAM)'!AB86</f>
        <v>0</v>
      </c>
      <c r="AC65" s="5">
        <v>1</v>
      </c>
    </row>
    <row r="66" spans="1:29" s="6" customFormat="1">
      <c r="A66" s="4">
        <v>1984</v>
      </c>
      <c r="B66" s="5">
        <f t="shared" si="1"/>
        <v>501.14387055828962</v>
      </c>
      <c r="C66" s="5">
        <f>'Raw Data (NEAM)'!C66/'1 minus TOT (NEAM)'!C87</f>
        <v>0</v>
      </c>
      <c r="D66" s="5">
        <f>'Raw Data (NEAM)'!D66/'1 minus TOT (NEAM)'!D87</f>
        <v>0</v>
      </c>
      <c r="E66" s="5">
        <f>'Raw Data (NEAM)'!E66/'1 minus TOT (NEAM)'!E87</f>
        <v>0</v>
      </c>
      <c r="F66" s="5">
        <f>'Raw Data (NEAM)'!F66/'1 minus TOT (NEAM)'!F87</f>
        <v>0</v>
      </c>
      <c r="G66" s="5">
        <f>'Raw Data (NEAM)'!G66/'1 minus TOT (NEAM)'!G87</f>
        <v>0</v>
      </c>
      <c r="H66" s="5">
        <f>'Raw Data (NEAM)'!H66/('1 minus TOT (NEAM)'!C87+'1 minus TOT (NEAM)'!D87+'1 minus TOT (NEAM)'!E87+'1 minus TOT (NEAM)'!F87+'1 minus TOT (NEAM)'!G87)</f>
        <v>0</v>
      </c>
      <c r="I66" s="5">
        <f>'Raw Data (NEAM)'!I66/'1 minus TOT (NEAM)'!I87</f>
        <v>3.0009789377565599</v>
      </c>
      <c r="J66" s="5">
        <f>'Raw Data (NEAM)'!J66/'1 minus TOT (NEAM)'!J87</f>
        <v>0</v>
      </c>
      <c r="K66" s="5">
        <f>'Raw Data (NEAM)'!K66/'1 minus TOT (NEAM)'!K87</f>
        <v>1.0019485818464253</v>
      </c>
      <c r="L66" s="5">
        <f>'Raw Data (NEAM)'!L66/'1 minus TOT (NEAM)'!L87</f>
        <v>5.0135933528249756</v>
      </c>
      <c r="M66" s="5">
        <f>'Raw Data (NEAM)'!M66/'1 minus TOT (NEAM)'!M87</f>
        <v>6.018741560530084</v>
      </c>
      <c r="N66" s="5">
        <f>'Raw Data (NEAM)'!N66/'1 minus TOT (NEAM)'!N87</f>
        <v>5.0190164322939808</v>
      </c>
      <c r="O66" s="5">
        <f>'Raw Data (NEAM)'!O66/'1 minus TOT (NEAM)'!O87</f>
        <v>9.0451971241109046</v>
      </c>
      <c r="P66" s="5">
        <f>'Raw Data (NEAM)'!P66/'1 minus TOT (NEAM)'!P87</f>
        <v>17.106606387633075</v>
      </c>
      <c r="Q66" s="5">
        <f>'Raw Data (NEAM)'!Q66/'1 minus TOT (NEAM)'!Q87</f>
        <v>28.240658190239383</v>
      </c>
      <c r="R66" s="5">
        <f>'Raw Data (NEAM)'!R66/'1 minus TOT (NEAM)'!R87</f>
        <v>40.478281429439981</v>
      </c>
      <c r="S66" s="5">
        <f>'Raw Data (NEAM)'!S66/'1 minus TOT (NEAM)'!S87</f>
        <v>62.104129145798893</v>
      </c>
      <c r="T66" s="5">
        <f>'Raw Data (NEAM)'!T66/'1 minus TOT (NEAM)'!T87</f>
        <v>82.077455001967991</v>
      </c>
      <c r="U66" s="5">
        <f>'Raw Data (NEAM)'!U66/'1 minus TOT (NEAM)'!U87</f>
        <v>73.678818808153835</v>
      </c>
      <c r="V66" s="5">
        <f>'Raw Data (NEAM)'!V66/'1 minus TOT (NEAM)'!V87</f>
        <v>62.146486723835267</v>
      </c>
      <c r="W66" s="5">
        <f>'Raw Data (NEAM)'!W66/'1 minus TOT (NEAM)'!W87</f>
        <v>59.095304609433761</v>
      </c>
      <c r="X66" s="5">
        <f>'Raw Data (NEAM)'!X66/'1 minus TOT (NEAM)'!X87</f>
        <v>27.943247516924444</v>
      </c>
      <c r="Y66" s="5">
        <f>'Raw Data (NEAM)'!Y66/'1 minus TOT (NEAM)'!Y87</f>
        <v>14.088300220750551</v>
      </c>
      <c r="Z66" s="5">
        <f>'Raw Data (NEAM)'!Z66/'1 minus TOT (NEAM)'!Z87</f>
        <v>5.0851065347495172</v>
      </c>
      <c r="AA66" s="5">
        <f>'Raw Data (NEAM)'!AA66/'1 minus TOT (NEAM)'!AA87</f>
        <v>0</v>
      </c>
      <c r="AB66" s="5">
        <f>'Raw Data (NEAM)'!AB66/'1 minus TOT (NEAM)'!AB87</f>
        <v>0</v>
      </c>
      <c r="AC66" s="5"/>
    </row>
    <row r="67" spans="1:29" s="6" customFormat="1">
      <c r="A67" s="4">
        <v>1985</v>
      </c>
      <c r="B67" s="5">
        <f t="shared" si="1"/>
        <v>568.59968561828509</v>
      </c>
      <c r="C67" s="5">
        <f>'Raw Data (NEAM)'!C67/'1 minus TOT (NEAM)'!C88</f>
        <v>2.032698465649271</v>
      </c>
      <c r="D67" s="5">
        <f>'Raw Data (NEAM)'!D67/'1 minus TOT (NEAM)'!D88</f>
        <v>0</v>
      </c>
      <c r="E67" s="5">
        <f>'Raw Data (NEAM)'!E67/'1 minus TOT (NEAM)'!E88</f>
        <v>1.0007539563708554</v>
      </c>
      <c r="F67" s="5">
        <f>'Raw Data (NEAM)'!F67/'1 minus TOT (NEAM)'!F88</f>
        <v>3.0014953702789078</v>
      </c>
      <c r="G67" s="5">
        <f>'Raw Data (NEAM)'!G67/'1 minus TOT (NEAM)'!G88</f>
        <v>0</v>
      </c>
      <c r="H67" s="5">
        <f>'Raw Data (NEAM)'!H67/('1 minus TOT (NEAM)'!C88+'1 minus TOT (NEAM)'!D88+'1 minus TOT (NEAM)'!E88+'1 minus TOT (NEAM)'!F88+'1 minus TOT (NEAM)'!G88)</f>
        <v>1.2045345271116465</v>
      </c>
      <c r="I67" s="5">
        <f>'Raw Data (NEAM)'!I67/'1 minus TOT (NEAM)'!I88</f>
        <v>2.0006876376193268</v>
      </c>
      <c r="J67" s="5">
        <f>'Raw Data (NEAM)'!J67/'1 minus TOT (NEAM)'!J88</f>
        <v>2.0007903457347163</v>
      </c>
      <c r="K67" s="5">
        <f>'Raw Data (NEAM)'!K67/'1 minus TOT (NEAM)'!K88</f>
        <v>2.0037517719058493</v>
      </c>
      <c r="L67" s="5">
        <f>'Raw Data (NEAM)'!L67/'1 minus TOT (NEAM)'!L88</f>
        <v>2.0052739822758889</v>
      </c>
      <c r="M67" s="5">
        <f>'Raw Data (NEAM)'!M67/'1 minus TOT (NEAM)'!M88</f>
        <v>4.0123506307930503</v>
      </c>
      <c r="N67" s="5">
        <f>'Raw Data (NEAM)'!N67/'1 minus TOT (NEAM)'!N88</f>
        <v>6.0218153125938478</v>
      </c>
      <c r="O67" s="5">
        <f>'Raw Data (NEAM)'!O67/'1 minus TOT (NEAM)'!O88</f>
        <v>15.073684901576241</v>
      </c>
      <c r="P67" s="5">
        <f>'Raw Data (NEAM)'!P67/'1 minus TOT (NEAM)'!P88</f>
        <v>19.115062540845592</v>
      </c>
      <c r="Q67" s="5">
        <f>'Raw Data (NEAM)'!Q67/'1 minus TOT (NEAM)'!Q88</f>
        <v>31.274032966740339</v>
      </c>
      <c r="R67" s="5">
        <f>'Raw Data (NEAM)'!R67/'1 minus TOT (NEAM)'!R88</f>
        <v>44.486807911932218</v>
      </c>
      <c r="S67" s="5">
        <f>'Raw Data (NEAM)'!S67/'1 minus TOT (NEAM)'!S88</f>
        <v>52.94550268634849</v>
      </c>
      <c r="T67" s="5">
        <f>'Raw Data (NEAM)'!T67/'1 minus TOT (NEAM)'!T88</f>
        <v>81.962163488235532</v>
      </c>
      <c r="U67" s="5">
        <f>'Raw Data (NEAM)'!U67/'1 minus TOT (NEAM)'!U88</f>
        <v>91.051733311142428</v>
      </c>
      <c r="V67" s="5">
        <f>'Raw Data (NEAM)'!V67/'1 minus TOT (NEAM)'!V88</f>
        <v>68.443662458998674</v>
      </c>
      <c r="W67" s="5">
        <f>'Raw Data (NEAM)'!W67/'1 minus TOT (NEAM)'!W88</f>
        <v>66.293635936697939</v>
      </c>
      <c r="X67" s="5">
        <f>'Raw Data (NEAM)'!X67/'1 minus TOT (NEAM)'!X88</f>
        <v>54.542468192465876</v>
      </c>
      <c r="Y67" s="5">
        <f>'Raw Data (NEAM)'!Y67/'1 minus TOT (NEAM)'!Y88</f>
        <v>16.515675844738979</v>
      </c>
      <c r="Z67" s="5">
        <f>'Raw Data (NEAM)'!Z67/'1 minus TOT (NEAM)'!Z88</f>
        <v>3.8009079345893562</v>
      </c>
      <c r="AA67" s="5">
        <f>'Raw Data (NEAM)'!AA67/'1 minus TOT (NEAM)'!AA88</f>
        <v>2.6700321248279026</v>
      </c>
      <c r="AB67" s="5">
        <f>'Raw Data (NEAM)'!AB67/'1 minus TOT (NEAM)'!AB88</f>
        <v>1.1751111111111112</v>
      </c>
      <c r="AC67" s="5"/>
    </row>
    <row r="68" spans="1:29" s="6" customFormat="1">
      <c r="A68" s="4">
        <v>1986</v>
      </c>
      <c r="B68" s="5">
        <f t="shared" si="1"/>
        <v>524.22722482983545</v>
      </c>
      <c r="C68" s="5">
        <f>'Raw Data (NEAM)'!C68/'1 minus TOT (NEAM)'!C89</f>
        <v>0</v>
      </c>
      <c r="D68" s="5">
        <f>'Raw Data (NEAM)'!D68/'1 minus TOT (NEAM)'!D89</f>
        <v>0</v>
      </c>
      <c r="E68" s="5">
        <f>'Raw Data (NEAM)'!E68/'1 minus TOT (NEAM)'!E89</f>
        <v>2.0014945752564897</v>
      </c>
      <c r="F68" s="5">
        <f>'Raw Data (NEAM)'!F68/'1 minus TOT (NEAM)'!F89</f>
        <v>1.0006126453606228</v>
      </c>
      <c r="G68" s="5">
        <f>'Raw Data (NEAM)'!G68/'1 minus TOT (NEAM)'!G89</f>
        <v>0</v>
      </c>
      <c r="H68" s="5">
        <f>'Raw Data (NEAM)'!H68/('1 minus TOT (NEAM)'!C89+'1 minus TOT (NEAM)'!D89+'1 minus TOT (NEAM)'!E89+'1 minus TOT (NEAM)'!F89+'1 minus TOT (NEAM)'!G89)</f>
        <v>0.60230114805268686</v>
      </c>
      <c r="I68" s="5">
        <f>'Raw Data (NEAM)'!I68/'1 minus TOT (NEAM)'!I89</f>
        <v>2.0006252856635012</v>
      </c>
      <c r="J68" s="5">
        <f>'Raw Data (NEAM)'!J68/'1 minus TOT (NEAM)'!J89</f>
        <v>3.0012544369024523</v>
      </c>
      <c r="K68" s="5">
        <f>'Raw Data (NEAM)'!K68/'1 minus TOT (NEAM)'!K89</f>
        <v>0</v>
      </c>
      <c r="L68" s="5">
        <f>'Raw Data (NEAM)'!L68/'1 minus TOT (NEAM)'!L89</f>
        <v>6.017080643099769</v>
      </c>
      <c r="M68" s="5">
        <f>'Raw Data (NEAM)'!M68/'1 minus TOT (NEAM)'!M89</f>
        <v>3.0091306946965592</v>
      </c>
      <c r="N68" s="5">
        <f>'Raw Data (NEAM)'!N68/'1 minus TOT (NEAM)'!N89</f>
        <v>10.038923739284931</v>
      </c>
      <c r="O68" s="5">
        <f>'Raw Data (NEAM)'!O68/'1 minus TOT (NEAM)'!O89</f>
        <v>13.065324172256959</v>
      </c>
      <c r="P68" s="5">
        <f>'Raw Data (NEAM)'!P68/'1 minus TOT (NEAM)'!P89</f>
        <v>26.176173218955</v>
      </c>
      <c r="Q68" s="5">
        <f>'Raw Data (NEAM)'!Q68/'1 minus TOT (NEAM)'!Q89</f>
        <v>29.249626667487743</v>
      </c>
      <c r="R68" s="5">
        <f>'Raw Data (NEAM)'!R68/'1 minus TOT (NEAM)'!R89</f>
        <v>35.422148070803253</v>
      </c>
      <c r="S68" s="5">
        <f>'Raw Data (NEAM)'!S68/'1 minus TOT (NEAM)'!S89</f>
        <v>61.064797023067477</v>
      </c>
      <c r="T68" s="5">
        <f>'Raw Data (NEAM)'!T68/'1 minus TOT (NEAM)'!T89</f>
        <v>71.79388429902626</v>
      </c>
      <c r="U68" s="5">
        <f>'Raw Data (NEAM)'!U68/'1 minus TOT (NEAM)'!U89</f>
        <v>65.283144257658677</v>
      </c>
      <c r="V68" s="5">
        <f>'Raw Data (NEAM)'!V68/'1 minus TOT (NEAM)'!V89</f>
        <v>72.65681843046255</v>
      </c>
      <c r="W68" s="5">
        <f>'Raw Data (NEAM)'!W68/'1 minus TOT (NEAM)'!W89</f>
        <v>59.054667233104041</v>
      </c>
      <c r="X68" s="5">
        <f>'Raw Data (NEAM)'!X68/'1 minus TOT (NEAM)'!X89</f>
        <v>43.45847232705934</v>
      </c>
      <c r="Y68" s="5">
        <f>'Raw Data (NEAM)'!Y68/'1 minus TOT (NEAM)'!Y89</f>
        <v>18.59172783069554</v>
      </c>
      <c r="Z68" s="5">
        <f>'Raw Data (NEAM)'!Z68/'1 minus TOT (NEAM)'!Z89</f>
        <v>2.4306762009886258</v>
      </c>
      <c r="AA68" s="5">
        <f>'Raw Data (NEAM)'!AA68/'1 minus TOT (NEAM)'!AA89</f>
        <v>1.3104491505701652</v>
      </c>
      <c r="AB68" s="5">
        <f>'Raw Data (NEAM)'!AB68/'1 minus TOT (NEAM)'!AB89</f>
        <v>0</v>
      </c>
      <c r="AC68" s="5"/>
    </row>
    <row r="69" spans="1:29" s="6" customFormat="1">
      <c r="A69" s="4">
        <v>1987</v>
      </c>
      <c r="B69" s="5">
        <f t="shared" si="1"/>
        <v>564.35615127313235</v>
      </c>
      <c r="C69" s="5">
        <f>'Raw Data (NEAM)'!C69/'1 minus TOT (NEAM)'!C90</f>
        <v>0</v>
      </c>
      <c r="D69" s="5">
        <f>'Raw Data (NEAM)'!D69/'1 minus TOT (NEAM)'!D90</f>
        <v>0</v>
      </c>
      <c r="E69" s="5">
        <f>'Raw Data (NEAM)'!E69/'1 minus TOT (NEAM)'!E90</f>
        <v>0</v>
      </c>
      <c r="F69" s="5">
        <f>'Raw Data (NEAM)'!F69/'1 minus TOT (NEAM)'!F90</f>
        <v>0</v>
      </c>
      <c r="G69" s="5">
        <f>'Raw Data (NEAM)'!G69/'1 minus TOT (NEAM)'!G90</f>
        <v>0</v>
      </c>
      <c r="H69" s="5">
        <f>'Raw Data (NEAM)'!H69/('1 minus TOT (NEAM)'!C90+'1 minus TOT (NEAM)'!D90+'1 minus TOT (NEAM)'!E90+'1 minus TOT (NEAM)'!F90+'1 minus TOT (NEAM)'!G90)</f>
        <v>0</v>
      </c>
      <c r="I69" s="5">
        <f>'Raw Data (NEAM)'!I69/'1 minus TOT (NEAM)'!I90</f>
        <v>1.0003302640115148</v>
      </c>
      <c r="J69" s="5">
        <f>'Raw Data (NEAM)'!J69/'1 minus TOT (NEAM)'!J90</f>
        <v>0</v>
      </c>
      <c r="K69" s="5">
        <f>'Raw Data (NEAM)'!K69/'1 minus TOT (NEAM)'!K90</f>
        <v>0</v>
      </c>
      <c r="L69" s="5">
        <f>'Raw Data (NEAM)'!L69/'1 minus TOT (NEAM)'!L90</f>
        <v>3.0080746913107599</v>
      </c>
      <c r="M69" s="5">
        <f>'Raw Data (NEAM)'!M69/'1 minus TOT (NEAM)'!M90</f>
        <v>4.012081983391055</v>
      </c>
      <c r="N69" s="5">
        <f>'Raw Data (NEAM)'!N69/'1 minus TOT (NEAM)'!N90</f>
        <v>2.0079817297581495</v>
      </c>
      <c r="O69" s="5">
        <f>'Raw Data (NEAM)'!O69/'1 minus TOT (NEAM)'!O90</f>
        <v>11.055113237336979</v>
      </c>
      <c r="P69" s="5">
        <f>'Raw Data (NEAM)'!P69/'1 minus TOT (NEAM)'!P90</f>
        <v>20.135617938542275</v>
      </c>
      <c r="Q69" s="5">
        <f>'Raw Data (NEAM)'!Q69/'1 minus TOT (NEAM)'!Q90</f>
        <v>30.261564889995526</v>
      </c>
      <c r="R69" s="5">
        <f>'Raw Data (NEAM)'!R69/'1 minus TOT (NEAM)'!R90</f>
        <v>40.486004431979921</v>
      </c>
      <c r="S69" s="5">
        <f>'Raw Data (NEAM)'!S69/'1 minus TOT (NEAM)'!S90</f>
        <v>61.013777652810404</v>
      </c>
      <c r="T69" s="5">
        <f>'Raw Data (NEAM)'!T69/'1 minus TOT (NEAM)'!T90</f>
        <v>86.081906019064519</v>
      </c>
      <c r="U69" s="5">
        <f>'Raw Data (NEAM)'!U69/'1 minus TOT (NEAM)'!U90</f>
        <v>91.04952557802487</v>
      </c>
      <c r="V69" s="5">
        <f>'Raw Data (NEAM)'!V69/'1 minus TOT (NEAM)'!V90</f>
        <v>77.885779270193581</v>
      </c>
      <c r="W69" s="5">
        <f>'Raw Data (NEAM)'!W69/'1 minus TOT (NEAM)'!W90</f>
        <v>59.971163856834153</v>
      </c>
      <c r="X69" s="5">
        <f>'Raw Data (NEAM)'!X69/'1 minus TOT (NEAM)'!X90</f>
        <v>43.340498405574586</v>
      </c>
      <c r="Y69" s="5">
        <f>'Raw Data (NEAM)'!Y69/'1 minus TOT (NEAM)'!Y90</f>
        <v>17.31456673482338</v>
      </c>
      <c r="Z69" s="5">
        <f>'Raw Data (NEAM)'!Z69/'1 minus TOT (NEAM)'!Z90</f>
        <v>13.175776830011316</v>
      </c>
      <c r="AA69" s="5">
        <f>'Raw Data (NEAM)'!AA69/'1 minus TOT (NEAM)'!AA90</f>
        <v>2.5563877594692919</v>
      </c>
      <c r="AB69" s="5">
        <f>'Raw Data (NEAM)'!AB69/'1 minus TOT (NEAM)'!AB90</f>
        <v>0</v>
      </c>
      <c r="AC69" s="5"/>
    </row>
    <row r="70" spans="1:29" s="6" customFormat="1">
      <c r="A70" s="4">
        <v>1988</v>
      </c>
      <c r="B70" s="5">
        <f t="shared" si="1"/>
        <v>587.88639356675992</v>
      </c>
      <c r="C70" s="5">
        <f>'Raw Data (NEAM)'!C70/'1 minus TOT (NEAM)'!C91</f>
        <v>1.0141090816196194</v>
      </c>
      <c r="D70" s="5">
        <f>'Raw Data (NEAM)'!D70/'1 minus TOT (NEAM)'!D91</f>
        <v>0</v>
      </c>
      <c r="E70" s="5">
        <f>'Raw Data (NEAM)'!E70/'1 minus TOT (NEAM)'!E91</f>
        <v>0</v>
      </c>
      <c r="F70" s="5">
        <f>'Raw Data (NEAM)'!F70/'1 minus TOT (NEAM)'!F91</f>
        <v>1.0005114588287594</v>
      </c>
      <c r="G70" s="5">
        <f>'Raw Data (NEAM)'!G70/'1 minus TOT (NEAM)'!G91</f>
        <v>1.0004158192954493</v>
      </c>
      <c r="H70" s="5">
        <f>'Raw Data (NEAM)'!H70/('1 minus TOT (NEAM)'!C91+'1 minus TOT (NEAM)'!D91+'1 minus TOT (NEAM)'!E91+'1 minus TOT (NEAM)'!F91+'1 minus TOT (NEAM)'!G91)</f>
        <v>0.6020006740834043</v>
      </c>
      <c r="I70" s="5">
        <f>'Raw Data (NEAM)'!I70/'1 minus TOT (NEAM)'!I91</f>
        <v>5.0015545557174121</v>
      </c>
      <c r="J70" s="5">
        <f>'Raw Data (NEAM)'!J70/'1 minus TOT (NEAM)'!J91</f>
        <v>3.0012194605061784</v>
      </c>
      <c r="K70" s="5">
        <f>'Raw Data (NEAM)'!K70/'1 minus TOT (NEAM)'!K91</f>
        <v>2.0035038832406782</v>
      </c>
      <c r="L70" s="5">
        <f>'Raw Data (NEAM)'!L70/'1 minus TOT (NEAM)'!L91</f>
        <v>5.0125866275057822</v>
      </c>
      <c r="M70" s="5">
        <f>'Raw Data (NEAM)'!M70/'1 minus TOT (NEAM)'!M91</f>
        <v>5.0143806274231704</v>
      </c>
      <c r="N70" s="5">
        <f>'Raw Data (NEAM)'!N70/'1 minus TOT (NEAM)'!N91</f>
        <v>12.045788399309497</v>
      </c>
      <c r="O70" s="5">
        <f>'Raw Data (NEAM)'!O70/'1 minus TOT (NEAM)'!O91</f>
        <v>20.098929517316009</v>
      </c>
      <c r="P70" s="5">
        <f>'Raw Data (NEAM)'!P70/'1 minus TOT (NEAM)'!P91</f>
        <v>19.126717918345246</v>
      </c>
      <c r="Q70" s="5">
        <f>'Raw Data (NEAM)'!Q70/'1 minus TOT (NEAM)'!Q91</f>
        <v>26.227941796070525</v>
      </c>
      <c r="R70" s="5">
        <f>'Raw Data (NEAM)'!R70/'1 minus TOT (NEAM)'!R91</f>
        <v>45.541561028193904</v>
      </c>
      <c r="S70" s="5">
        <f>'Raw Data (NEAM)'!S70/'1 minus TOT (NEAM)'!S91</f>
        <v>58.969444627253111</v>
      </c>
      <c r="T70" s="5">
        <f>'Raw Data (NEAM)'!T70/'1 minus TOT (NEAM)'!T91</f>
        <v>60.480230301024648</v>
      </c>
      <c r="U70" s="5">
        <f>'Raw Data (NEAM)'!U70/'1 minus TOT (NEAM)'!U91</f>
        <v>84.779004069088003</v>
      </c>
      <c r="V70" s="5">
        <f>'Raw Data (NEAM)'!V70/'1 minus TOT (NEAM)'!V91</f>
        <v>95.73759078220057</v>
      </c>
      <c r="W70" s="5">
        <f>'Raw Data (NEAM)'!W70/'1 minus TOT (NEAM)'!W91</f>
        <v>67.453021386897746</v>
      </c>
      <c r="X70" s="5">
        <f>'Raw Data (NEAM)'!X70/'1 minus TOT (NEAM)'!X91</f>
        <v>51.024022544233816</v>
      </c>
      <c r="Y70" s="5">
        <f>'Raw Data (NEAM)'!Y70/'1 minus TOT (NEAM)'!Y91</f>
        <v>17.457536789987621</v>
      </c>
      <c r="Z70" s="5">
        <f>'Raw Data (NEAM)'!Z70/'1 minus TOT (NEAM)'!Z91</f>
        <v>8.3093585783625485</v>
      </c>
      <c r="AA70" s="5">
        <f>'Raw Data (NEAM)'!AA70/'1 minus TOT (NEAM)'!AA91</f>
        <v>0</v>
      </c>
      <c r="AB70" s="5">
        <f>'Raw Data (NEAM)'!AB70/'1 minus TOT (NEAM)'!AB91</f>
        <v>0</v>
      </c>
      <c r="AC70" s="5"/>
    </row>
    <row r="71" spans="1:29" s="6" customFormat="1">
      <c r="A71" s="4">
        <v>1989</v>
      </c>
      <c r="B71" s="5">
        <f t="shared" si="1"/>
        <v>615.75732381152432</v>
      </c>
      <c r="C71" s="5">
        <f>'Raw Data (NEAM)'!C71/'1 minus TOT (NEAM)'!C92</f>
        <v>0</v>
      </c>
      <c r="D71" s="5">
        <f>'Raw Data (NEAM)'!D71/'1 minus TOT (NEAM)'!D92</f>
        <v>0</v>
      </c>
      <c r="E71" s="5">
        <f>'Raw Data (NEAM)'!E71/'1 minus TOT (NEAM)'!E92</f>
        <v>0</v>
      </c>
      <c r="F71" s="5">
        <f>'Raw Data (NEAM)'!F71/'1 minus TOT (NEAM)'!F92</f>
        <v>1.0005291875454012</v>
      </c>
      <c r="G71" s="5">
        <f>'Raw Data (NEAM)'!G71/'1 minus TOT (NEAM)'!G92</f>
        <v>1.0004174775014214</v>
      </c>
      <c r="H71" s="5">
        <f>'Raw Data (NEAM)'!H71/('1 minus TOT (NEAM)'!C92+'1 minus TOT (NEAM)'!D92+'1 minus TOT (NEAM)'!E92+'1 minus TOT (NEAM)'!F92+'1 minus TOT (NEAM)'!G92)</f>
        <v>0.40132238478009574</v>
      </c>
      <c r="I71" s="5">
        <f>'Raw Data (NEAM)'!I71/'1 minus TOT (NEAM)'!I92</f>
        <v>2.0006124147562061</v>
      </c>
      <c r="J71" s="5">
        <f>'Raw Data (NEAM)'!J71/'1 minus TOT (NEAM)'!J92</f>
        <v>1.0003789644055292</v>
      </c>
      <c r="K71" s="5">
        <f>'Raw Data (NEAM)'!K71/'1 minus TOT (NEAM)'!K92</f>
        <v>1.0016138686862719</v>
      </c>
      <c r="L71" s="5">
        <f>'Raw Data (NEAM)'!L71/'1 minus TOT (NEAM)'!L92</f>
        <v>1.002408463834555</v>
      </c>
      <c r="M71" s="5">
        <f>'Raw Data (NEAM)'!M71/'1 minus TOT (NEAM)'!M92</f>
        <v>5.0127679622274899</v>
      </c>
      <c r="N71" s="5">
        <f>'Raw Data (NEAM)'!N71/'1 minus TOT (NEAM)'!N92</f>
        <v>8.0262482723843487</v>
      </c>
      <c r="O71" s="5">
        <f>'Raw Data (NEAM)'!O71/'1 minus TOT (NEAM)'!O92</f>
        <v>12.051187860365356</v>
      </c>
      <c r="P71" s="5">
        <f>'Raw Data (NEAM)'!P71/'1 minus TOT (NEAM)'!P92</f>
        <v>22.130451023147121</v>
      </c>
      <c r="Q71" s="5">
        <f>'Raw Data (NEAM)'!Q71/'1 minus TOT (NEAM)'!Q92</f>
        <v>27.222480586110461</v>
      </c>
      <c r="R71" s="5">
        <f>'Raw Data (NEAM)'!R71/'1 minus TOT (NEAM)'!R92</f>
        <v>46.518155293590567</v>
      </c>
      <c r="S71" s="5">
        <f>'Raw Data (NEAM)'!S71/'1 minus TOT (NEAM)'!S92</f>
        <v>64.024107498896655</v>
      </c>
      <c r="T71" s="5">
        <f>'Raw Data (NEAM)'!T71/'1 minus TOT (NEAM)'!T92</f>
        <v>70.70389625408707</v>
      </c>
      <c r="U71" s="5">
        <f>'Raw Data (NEAM)'!U71/'1 minus TOT (NEAM)'!U92</f>
        <v>108.38091564800858</v>
      </c>
      <c r="V71" s="5">
        <f>'Raw Data (NEAM)'!V71/'1 minus TOT (NEAM)'!V92</f>
        <v>86.161997656867285</v>
      </c>
      <c r="W71" s="5">
        <f>'Raw Data (NEAM)'!W71/'1 minus TOT (NEAM)'!W92</f>
        <v>73.836515857797309</v>
      </c>
      <c r="X71" s="5">
        <f>'Raw Data (NEAM)'!X71/'1 minus TOT (NEAM)'!X92</f>
        <v>47.576552595366465</v>
      </c>
      <c r="Y71" s="5">
        <f>'Raw Data (NEAM)'!Y71/'1 minus TOT (NEAM)'!Y92</f>
        <v>25.495422244257149</v>
      </c>
      <c r="Z71" s="5">
        <f>'Raw Data (NEAM)'!Z71/'1 minus TOT (NEAM)'!Z92</f>
        <v>10.687410926365795</v>
      </c>
      <c r="AA71" s="5">
        <f>'Raw Data (NEAM)'!AA71/'1 minus TOT (NEAM)'!AA92</f>
        <v>1.2123757524849501</v>
      </c>
      <c r="AB71" s="5">
        <f>'Raw Data (NEAM)'!AB71/'1 minus TOT (NEAM)'!AB92</f>
        <v>1.3105022831050228</v>
      </c>
      <c r="AC71" s="5"/>
    </row>
    <row r="72" spans="1:29" s="6" customFormat="1">
      <c r="A72" s="4">
        <v>1990</v>
      </c>
      <c r="B72" s="5">
        <f t="shared" si="1"/>
        <v>651.08332313821506</v>
      </c>
      <c r="C72" s="5">
        <f>'Raw Data (NEAM)'!C72/'1 minus TOT (NEAM)'!C93</f>
        <v>0</v>
      </c>
      <c r="D72" s="5">
        <f>'Raw Data (NEAM)'!D72/'1 minus TOT (NEAM)'!D93</f>
        <v>1.0008586236461479</v>
      </c>
      <c r="E72" s="5">
        <f>'Raw Data (NEAM)'!E72/'1 minus TOT (NEAM)'!E93</f>
        <v>0</v>
      </c>
      <c r="F72" s="5">
        <f>'Raw Data (NEAM)'!F72/'1 minus TOT (NEAM)'!F93</f>
        <v>0</v>
      </c>
      <c r="G72" s="5">
        <f>'Raw Data (NEAM)'!G72/'1 minus TOT (NEAM)'!G93</f>
        <v>0</v>
      </c>
      <c r="H72" s="5">
        <f>'Raw Data (NEAM)'!H72/('1 minus TOT (NEAM)'!C93+'1 minus TOT (NEAM)'!D93+'1 minus TOT (NEAM)'!E93+'1 minus TOT (NEAM)'!F93+'1 minus TOT (NEAM)'!G93)</f>
        <v>0.20063255105041602</v>
      </c>
      <c r="I72" s="5">
        <f>'Raw Data (NEAM)'!I72/'1 minus TOT (NEAM)'!I93</f>
        <v>2.0005681283744381</v>
      </c>
      <c r="J72" s="5">
        <f>'Raw Data (NEAM)'!J72/'1 minus TOT (NEAM)'!J93</f>
        <v>2.0006816690075269</v>
      </c>
      <c r="K72" s="5">
        <f>'Raw Data (NEAM)'!K72/'1 minus TOT (NEAM)'!K93</f>
        <v>0</v>
      </c>
      <c r="L72" s="5">
        <f>'Raw Data (NEAM)'!L72/'1 minus TOT (NEAM)'!L93</f>
        <v>2.0046085838436252</v>
      </c>
      <c r="M72" s="5">
        <f>'Raw Data (NEAM)'!M72/'1 minus TOT (NEAM)'!M93</f>
        <v>5.0117037459916158</v>
      </c>
      <c r="N72" s="5">
        <f>'Raw Data (NEAM)'!N72/'1 minus TOT (NEAM)'!N93</f>
        <v>12.03210676700674</v>
      </c>
      <c r="O72" s="5">
        <f>'Raw Data (NEAM)'!O72/'1 minus TOT (NEAM)'!O93</f>
        <v>10.035495289810026</v>
      </c>
      <c r="P72" s="5">
        <f>'Raw Data (NEAM)'!P72/'1 minus TOT (NEAM)'!P93</f>
        <v>24.120387775815388</v>
      </c>
      <c r="Q72" s="5">
        <f>'Raw Data (NEAM)'!Q72/'1 minus TOT (NEAM)'!Q93</f>
        <v>38.293392520533949</v>
      </c>
      <c r="R72" s="5">
        <f>'Raw Data (NEAM)'!R72/'1 minus TOT (NEAM)'!R93</f>
        <v>50.534295264074736</v>
      </c>
      <c r="S72" s="5">
        <f>'Raw Data (NEAM)'!S72/'1 minus TOT (NEAM)'!S93</f>
        <v>70.095555764352156</v>
      </c>
      <c r="T72" s="5">
        <f>'Raw Data (NEAM)'!T72/'1 minus TOT (NEAM)'!T93</f>
        <v>93.176143512804231</v>
      </c>
      <c r="U72" s="5">
        <f>'Raw Data (NEAM)'!U72/'1 minus TOT (NEAM)'!U93</f>
        <v>102.10316823038274</v>
      </c>
      <c r="V72" s="5">
        <f>'Raw Data (NEAM)'!V72/'1 minus TOT (NEAM)'!V93</f>
        <v>95.451962363087077</v>
      </c>
      <c r="W72" s="5">
        <f>'Raw Data (NEAM)'!W72/'1 minus TOT (NEAM)'!W93</f>
        <v>61.909400129614646</v>
      </c>
      <c r="X72" s="5">
        <f>'Raw Data (NEAM)'!X72/'1 minus TOT (NEAM)'!X93</f>
        <v>49.596077686361049</v>
      </c>
      <c r="Y72" s="5">
        <f>'Raw Data (NEAM)'!Y72/'1 minus TOT (NEAM)'!Y93</f>
        <v>28.954933086333003</v>
      </c>
      <c r="Z72" s="5">
        <f>'Raw Data (NEAM)'!Z72/'1 minus TOT (NEAM)'!Z93</f>
        <v>3.5622100697718273</v>
      </c>
      <c r="AA72" s="5">
        <f>'Raw Data (NEAM)'!AA72/'1 minus TOT (NEAM)'!AA93</f>
        <v>0</v>
      </c>
      <c r="AB72" s="5">
        <f>'Raw Data (NEAM)'!AB72/'1 minus TOT (NEAM)'!AB93</f>
        <v>0</v>
      </c>
      <c r="AC72" s="5"/>
    </row>
    <row r="73" spans="1:29" s="6" customFormat="1">
      <c r="A73" s="4">
        <v>1991</v>
      </c>
      <c r="B73" s="5">
        <f t="shared" si="1"/>
        <v>682.1076292627605</v>
      </c>
      <c r="C73" s="5">
        <f>'Raw Data (NEAM)'!C73/'1 minus TOT (NEAM)'!C94</f>
        <v>1.0135992566370799</v>
      </c>
      <c r="D73" s="5">
        <f>'Raw Data (NEAM)'!D73/'1 minus TOT (NEAM)'!D94</f>
        <v>0</v>
      </c>
      <c r="E73" s="5">
        <f>'Raw Data (NEAM)'!E73/'1 minus TOT (NEAM)'!E94</f>
        <v>0</v>
      </c>
      <c r="F73" s="5">
        <f>'Raw Data (NEAM)'!F73/'1 minus TOT (NEAM)'!F94</f>
        <v>1.0005337703602599</v>
      </c>
      <c r="G73" s="5">
        <f>'Raw Data (NEAM)'!G73/'1 minus TOT (NEAM)'!G94</f>
        <v>1.0005337703602599</v>
      </c>
      <c r="H73" s="5">
        <f>'Raw Data (NEAM)'!H73/('1 minus TOT (NEAM)'!C94+'1 minus TOT (NEAM)'!D94+'1 minus TOT (NEAM)'!E94+'1 minus TOT (NEAM)'!F94+'1 minus TOT (NEAM)'!G94)</f>
        <v>0.60187191078718649</v>
      </c>
      <c r="I73" s="5">
        <f>'Raw Data (NEAM)'!I73/'1 minus TOT (NEAM)'!I94</f>
        <v>4.0109719873225229</v>
      </c>
      <c r="J73" s="5">
        <f>'Raw Data (NEAM)'!J73/'1 minus TOT (NEAM)'!J94</f>
        <v>1.0002868959123874</v>
      </c>
      <c r="K73" s="5">
        <f>'Raw Data (NEAM)'!K73/'1 minus TOT (NEAM)'!K94</f>
        <v>1.0003401154595013</v>
      </c>
      <c r="L73" s="5">
        <f>'Raw Data (NEAM)'!L73/'1 minus TOT (NEAM)'!L94</f>
        <v>6.0085874820892879</v>
      </c>
      <c r="M73" s="5">
        <f>'Raw Data (NEAM)'!M73/'1 minus TOT (NEAM)'!M94</f>
        <v>6.0115530653703342</v>
      </c>
      <c r="N73" s="5">
        <f>'Raw Data (NEAM)'!N73/'1 minus TOT (NEAM)'!N94</f>
        <v>13.026107253643909</v>
      </c>
      <c r="O73" s="5">
        <f>'Raw Data (NEAM)'!O73/'1 minus TOT (NEAM)'!O94</f>
        <v>16.036304274171194</v>
      </c>
      <c r="P73" s="5">
        <f>'Raw Data (NEAM)'!P73/'1 minus TOT (NEAM)'!P94</f>
        <v>38.129357708785989</v>
      </c>
      <c r="Q73" s="5">
        <f>'Raw Data (NEAM)'!Q73/'1 minus TOT (NEAM)'!Q94</f>
        <v>29.164383999266619</v>
      </c>
      <c r="R73" s="5">
        <f>'Raw Data (NEAM)'!R73/'1 minus TOT (NEAM)'!R94</f>
        <v>47.43960333329651</v>
      </c>
      <c r="S73" s="5">
        <f>'Raw Data (NEAM)'!S73/'1 minus TOT (NEAM)'!S94</f>
        <v>60.796054220843097</v>
      </c>
      <c r="T73" s="5">
        <f>'Raw Data (NEAM)'!T73/'1 minus TOT (NEAM)'!T94</f>
        <v>84.535517637614319</v>
      </c>
      <c r="U73" s="5">
        <f>'Raw Data (NEAM)'!U73/'1 minus TOT (NEAM)'!U94</f>
        <v>93.463448521760355</v>
      </c>
      <c r="V73" s="5">
        <f>'Raw Data (NEAM)'!V73/'1 minus TOT (NEAM)'!V94</f>
        <v>114.57371337419193</v>
      </c>
      <c r="W73" s="5">
        <f>'Raw Data (NEAM)'!W73/'1 minus TOT (NEAM)'!W94</f>
        <v>82.263856684918025</v>
      </c>
      <c r="X73" s="5">
        <f>'Raw Data (NEAM)'!X73/'1 minus TOT (NEAM)'!X94</f>
        <v>51.201615033394965</v>
      </c>
      <c r="Y73" s="5">
        <f>'Raw Data (NEAM)'!Y73/'1 minus TOT (NEAM)'!Y94</f>
        <v>24.369172202030327</v>
      </c>
      <c r="Z73" s="5">
        <f>'Raw Data (NEAM)'!Z73/'1 minus TOT (NEAM)'!Z94</f>
        <v>7.2246233388536574</v>
      </c>
      <c r="AA73" s="5">
        <f>'Raw Data (NEAM)'!AA73/'1 minus TOT (NEAM)'!AA94</f>
        <v>1.2502602230483271</v>
      </c>
      <c r="AB73" s="5">
        <f>'Raw Data (NEAM)'!AB73/'1 minus TOT (NEAM)'!AB94</f>
        <v>0</v>
      </c>
      <c r="AC73" s="5"/>
    </row>
    <row r="74" spans="1:29">
      <c r="A74" s="1">
        <f t="shared" ref="A74:A79" si="2">A73+1</f>
        <v>1992</v>
      </c>
      <c r="B74" s="5">
        <f t="shared" si="1"/>
        <v>664.9471369366621</v>
      </c>
      <c r="C74" s="5">
        <f>'Raw Data (NEAM)'!C74/'1 minus TOT (NEAM)'!C95</f>
        <v>0</v>
      </c>
      <c r="D74" s="5">
        <f>'Raw Data (NEAM)'!D74/'1 minus TOT (NEAM)'!D95</f>
        <v>0</v>
      </c>
      <c r="E74" s="5">
        <f>'Raw Data (NEAM)'!E74/'1 minus TOT (NEAM)'!E95</f>
        <v>0</v>
      </c>
      <c r="F74" s="5">
        <f>'Raw Data (NEAM)'!F74/'1 minus TOT (NEAM)'!F95</f>
        <v>0</v>
      </c>
      <c r="G74" s="5">
        <f>'Raw Data (NEAM)'!G74/'1 minus TOT (NEAM)'!G95</f>
        <v>0</v>
      </c>
      <c r="H74" s="5">
        <f>'Raw Data (NEAM)'!H74/('1 minus TOT (NEAM)'!C95+'1 minus TOT (NEAM)'!D95+'1 minus TOT (NEAM)'!E95+'1 minus TOT (NEAM)'!F95+'1 minus TOT (NEAM)'!G95)</f>
        <v>0</v>
      </c>
      <c r="I74" s="5">
        <f>'Raw Data (NEAM)'!I74/'1 minus TOT (NEAM)'!I95</f>
        <v>3.0081254237331581</v>
      </c>
      <c r="J74" s="5">
        <f>'Raw Data (NEAM)'!J74/'1 minus TOT (NEAM)'!J95</f>
        <v>1.0002652845402276</v>
      </c>
      <c r="K74" s="5">
        <f>'Raw Data (NEAM)'!K74/'1 minus TOT (NEAM)'!K95</f>
        <v>0</v>
      </c>
      <c r="L74" s="5">
        <f>'Raw Data (NEAM)'!L74/'1 minus TOT (NEAM)'!L95</f>
        <v>3.004007463469887</v>
      </c>
      <c r="M74" s="5">
        <f>'Raw Data (NEAM)'!M74/'1 minus TOT (NEAM)'!M95</f>
        <v>5.0094418382248413</v>
      </c>
      <c r="N74" s="5">
        <f>'Raw Data (NEAM)'!N74/'1 minus TOT (NEAM)'!N95</f>
        <v>7.0129555892329396</v>
      </c>
      <c r="O74" s="5">
        <f>'Raw Data (NEAM)'!O74/'1 minus TOT (NEAM)'!O95</f>
        <v>14.029672362616456</v>
      </c>
      <c r="P74" s="5">
        <f>'Raw Data (NEAM)'!P74/'1 minus TOT (NEAM)'!P95</f>
        <v>22.07096389363139</v>
      </c>
      <c r="Q74" s="5">
        <f>'Raw Data (NEAM)'!Q74/'1 minus TOT (NEAM)'!Q95</f>
        <v>43.236904632542561</v>
      </c>
      <c r="R74" s="5">
        <f>'Raw Data (NEAM)'!R74/'1 minus TOT (NEAM)'!R95</f>
        <v>57.512434496277976</v>
      </c>
      <c r="S74" s="5">
        <f>'Raw Data (NEAM)'!S74/'1 minus TOT (NEAM)'!S95</f>
        <v>69.923561737587676</v>
      </c>
      <c r="T74" s="5">
        <f>'Raw Data (NEAM)'!T74/'1 minus TOT (NEAM)'!T95</f>
        <v>77.416154070916093</v>
      </c>
      <c r="U74" s="5">
        <f>'Raw Data (NEAM)'!U74/'1 minus TOT (NEAM)'!U95</f>
        <v>95.478859309163397</v>
      </c>
      <c r="V74" s="5">
        <f>'Raw Data (NEAM)'!V74/'1 minus TOT (NEAM)'!V95</f>
        <v>113.4500631176283</v>
      </c>
      <c r="W74" s="5">
        <f>'Raw Data (NEAM)'!W74/'1 minus TOT (NEAM)'!W95</f>
        <v>66.213020842914702</v>
      </c>
      <c r="X74" s="5">
        <f>'Raw Data (NEAM)'!X74/'1 minus TOT (NEAM)'!X95</f>
        <v>54.617782197478348</v>
      </c>
      <c r="Y74" s="5">
        <f>'Raw Data (NEAM)'!Y74/'1 minus TOT (NEAM)'!Y95</f>
        <v>23.263365037717286</v>
      </c>
      <c r="Z74" s="5">
        <f>'Raw Data (NEAM)'!Z74/'1 minus TOT (NEAM)'!Z95</f>
        <v>4.9242298810509348</v>
      </c>
      <c r="AA74" s="5">
        <f>'Raw Data (NEAM)'!AA74/'1 minus TOT (NEAM)'!AA95</f>
        <v>3.7753297579359324</v>
      </c>
      <c r="AB74" s="5">
        <f>'Raw Data (NEAM)'!AB74/'1 minus TOT (NEAM)'!AB95</f>
        <v>0</v>
      </c>
      <c r="AC74" s="1">
        <v>0</v>
      </c>
    </row>
    <row r="75" spans="1:29">
      <c r="A75" s="1">
        <f t="shared" si="2"/>
        <v>1993</v>
      </c>
      <c r="B75" s="5">
        <f t="shared" si="1"/>
        <v>674.4967962769764</v>
      </c>
      <c r="C75" s="5">
        <f>'Raw Data (NEAM)'!C75/'1 minus TOT (NEAM)'!C96</f>
        <v>2.0259694609262957</v>
      </c>
      <c r="D75" s="5">
        <f>'Raw Data (NEAM)'!D75/'1 minus TOT (NEAM)'!D96</f>
        <v>0</v>
      </c>
      <c r="E75" s="5">
        <f>'Raw Data (NEAM)'!E75/'1 minus TOT (NEAM)'!E96</f>
        <v>0</v>
      </c>
      <c r="F75" s="5">
        <f>'Raw Data (NEAM)'!F75/'1 minus TOT (NEAM)'!F96</f>
        <v>0</v>
      </c>
      <c r="G75" s="5">
        <f>'Raw Data (NEAM)'!G75/'1 minus TOT (NEAM)'!G96</f>
        <v>1.0004775023598516</v>
      </c>
      <c r="H75" s="5">
        <f>'Raw Data (NEAM)'!H75/('1 minus TOT (NEAM)'!C96+'1 minus TOT (NEAM)'!D96+'1 minus TOT (NEAM)'!E96+'1 minus TOT (NEAM)'!F96+'1 minus TOT (NEAM)'!G96)</f>
        <v>0.60177250723375264</v>
      </c>
      <c r="I75" s="5">
        <f>'Raw Data (NEAM)'!I75/'1 minus TOT (NEAM)'!I96</f>
        <v>4.0109026525617208</v>
      </c>
      <c r="J75" s="5">
        <f>'Raw Data (NEAM)'!J75/'1 minus TOT (NEAM)'!J96</f>
        <v>0</v>
      </c>
      <c r="K75" s="5">
        <f>'Raw Data (NEAM)'!K75/'1 minus TOT (NEAM)'!K96</f>
        <v>2.0005904156471148</v>
      </c>
      <c r="L75" s="5">
        <f>'Raw Data (NEAM)'!L75/'1 minus TOT (NEAM)'!L96</f>
        <v>3.0037085843278701</v>
      </c>
      <c r="M75" s="5">
        <f>'Raw Data (NEAM)'!M75/'1 minus TOT (NEAM)'!M96</f>
        <v>9.0173139464218259</v>
      </c>
      <c r="N75" s="5">
        <f>'Raw Data (NEAM)'!N75/'1 minus TOT (NEAM)'!N96</f>
        <v>7.0132229672231565</v>
      </c>
      <c r="O75" s="5">
        <f>'Raw Data (NEAM)'!O75/'1 minus TOT (NEAM)'!O96</f>
        <v>18.0365623457498</v>
      </c>
      <c r="P75" s="5">
        <f>'Raw Data (NEAM)'!P75/'1 minus TOT (NEAM)'!P96</f>
        <v>20.060690898486175</v>
      </c>
      <c r="Q75" s="5">
        <f>'Raw Data (NEAM)'!Q75/'1 minus TOT (NEAM)'!Q96</f>
        <v>33.171268996960485</v>
      </c>
      <c r="R75" s="5">
        <f>'Raw Data (NEAM)'!R75/'1 minus TOT (NEAM)'!R96</f>
        <v>64.532706391609693</v>
      </c>
      <c r="S75" s="5">
        <f>'Raw Data (NEAM)'!S75/'1 minus TOT (NEAM)'!S96</f>
        <v>56.766009305186188</v>
      </c>
      <c r="T75" s="5">
        <f>'Raw Data (NEAM)'!T75/'1 minus TOT (NEAM)'!T96</f>
        <v>85.508827281342477</v>
      </c>
      <c r="U75" s="5">
        <f>'Raw Data (NEAM)'!U75/'1 minus TOT (NEAM)'!U96</f>
        <v>93.370679993143369</v>
      </c>
      <c r="V75" s="5">
        <f>'Raw Data (NEAM)'!V75/'1 minus TOT (NEAM)'!V96</f>
        <v>109.08309285832422</v>
      </c>
      <c r="W75" s="5">
        <f>'Raw Data (NEAM)'!W75/'1 minus TOT (NEAM)'!W96</f>
        <v>77.74448079658606</v>
      </c>
      <c r="X75" s="5">
        <f>'Raw Data (NEAM)'!X75/'1 minus TOT (NEAM)'!X96</f>
        <v>56.391061452513966</v>
      </c>
      <c r="Y75" s="5">
        <f>'Raw Data (NEAM)'!Y75/'1 minus TOT (NEAM)'!Y96</f>
        <v>26.518841838581253</v>
      </c>
      <c r="Z75" s="5">
        <f>'Raw Data (NEAM)'!Z75/'1 minus TOT (NEAM)'!Z96</f>
        <v>3.7034670351021113</v>
      </c>
      <c r="AA75" s="5">
        <f>'Raw Data (NEAM)'!AA75/'1 minus TOT (NEAM)'!AA96</f>
        <v>3.9615960099750622</v>
      </c>
      <c r="AB75" s="5">
        <f>'Raw Data (NEAM)'!AB75/'1 minus TOT (NEAM)'!AB96</f>
        <v>0</v>
      </c>
      <c r="AC75" s="1">
        <v>0</v>
      </c>
    </row>
    <row r="76" spans="1:29">
      <c r="A76" s="1">
        <f t="shared" si="2"/>
        <v>1994</v>
      </c>
      <c r="B76" s="5">
        <f t="shared" si="1"/>
        <v>724.62294292160482</v>
      </c>
      <c r="C76" s="5">
        <f>'Raw Data (NEAM)'!C76/'1 minus TOT (NEAM)'!C97</f>
        <v>0</v>
      </c>
      <c r="D76" s="5">
        <f>'Raw Data (NEAM)'!D76/'1 minus TOT (NEAM)'!D97</f>
        <v>1.0004685997424738</v>
      </c>
      <c r="E76" s="5">
        <f>'Raw Data (NEAM)'!E76/'1 minus TOT (NEAM)'!E97</f>
        <v>0</v>
      </c>
      <c r="F76" s="5">
        <f>'Raw Data (NEAM)'!F76/'1 minus TOT (NEAM)'!F97</f>
        <v>0</v>
      </c>
      <c r="G76" s="5">
        <f>'Raw Data (NEAM)'!G76/'1 minus TOT (NEAM)'!G97</f>
        <v>1.0004685997424738</v>
      </c>
      <c r="H76" s="5">
        <f>'Raw Data (NEAM)'!H76/('1 minus TOT (NEAM)'!C97+'1 minus TOT (NEAM)'!D97+'1 minus TOT (NEAM)'!E97+'1 minus TOT (NEAM)'!F97+'1 minus TOT (NEAM)'!G97)</f>
        <v>0.40109871072148207</v>
      </c>
      <c r="I76" s="5">
        <f>'Raw Data (NEAM)'!I76/'1 minus TOT (NEAM)'!I97</f>
        <v>2.0053775130719749</v>
      </c>
      <c r="J76" s="5">
        <f>'Raw Data (NEAM)'!J76/'1 minus TOT (NEAM)'!J97</f>
        <v>0</v>
      </c>
      <c r="K76" s="5">
        <f>'Raw Data (NEAM)'!K76/'1 minus TOT (NEAM)'!K97</f>
        <v>2.0005990443470076</v>
      </c>
      <c r="L76" s="5">
        <f>'Raw Data (NEAM)'!L76/'1 minus TOT (NEAM)'!L97</f>
        <v>3.0036237429025379</v>
      </c>
      <c r="M76" s="5">
        <f>'Raw Data (NEAM)'!M76/'1 minus TOT (NEAM)'!M97</f>
        <v>3.0060756270319047</v>
      </c>
      <c r="N76" s="5">
        <f>'Raw Data (NEAM)'!N76/'1 minus TOT (NEAM)'!N97</f>
        <v>9.0164011646963491</v>
      </c>
      <c r="O76" s="5">
        <f>'Raw Data (NEAM)'!O76/'1 minus TOT (NEAM)'!O97</f>
        <v>12.024672293264119</v>
      </c>
      <c r="P76" s="5">
        <f>'Raw Data (NEAM)'!P76/'1 minus TOT (NEAM)'!P97</f>
        <v>25.075841494260327</v>
      </c>
      <c r="Q76" s="5">
        <f>'Raw Data (NEAM)'!Q76/'1 minus TOT (NEAM)'!Q97</f>
        <v>54.266324595240931</v>
      </c>
      <c r="R76" s="5">
        <f>'Raw Data (NEAM)'!R76/'1 minus TOT (NEAM)'!R97</f>
        <v>59.472004198314004</v>
      </c>
      <c r="S76" s="5">
        <f>'Raw Data (NEAM)'!S76/'1 minus TOT (NEAM)'!S97</f>
        <v>69.958213417806547</v>
      </c>
      <c r="T76" s="5">
        <f>'Raw Data (NEAM)'!T76/'1 minus TOT (NEAM)'!T97</f>
        <v>85.50649791464248</v>
      </c>
      <c r="U76" s="5">
        <f>'Raw Data (NEAM)'!U76/'1 minus TOT (NEAM)'!U97</f>
        <v>101.50694445707386</v>
      </c>
      <c r="V76" s="5">
        <f>'Raw Data (NEAM)'!V76/'1 minus TOT (NEAM)'!V97</f>
        <v>121.57646260363467</v>
      </c>
      <c r="W76" s="5">
        <f>'Raw Data (NEAM)'!W76/'1 minus TOT (NEAM)'!W97</f>
        <v>81.718529786111205</v>
      </c>
      <c r="X76" s="5">
        <f>'Raw Data (NEAM)'!X76/'1 minus TOT (NEAM)'!X97</f>
        <v>42.553448693589722</v>
      </c>
      <c r="Y76" s="5">
        <f>'Raw Data (NEAM)'!Y76/'1 minus TOT (NEAM)'!Y97</f>
        <v>33.26074542254009</v>
      </c>
      <c r="Z76" s="5">
        <f>'Raw Data (NEAM)'!Z76/'1 minus TOT (NEAM)'!Z97</f>
        <v>14.497107203630176</v>
      </c>
      <c r="AA76" s="5">
        <f>'Raw Data (NEAM)'!AA76/'1 minus TOT (NEAM)'!AA97</f>
        <v>2.5416045332538024</v>
      </c>
      <c r="AB76" s="5">
        <f>'Raw Data (NEAM)'!AB76/'1 minus TOT (NEAM)'!AB97</f>
        <v>1.2313705054715998</v>
      </c>
      <c r="AC76" s="1">
        <v>0</v>
      </c>
    </row>
    <row r="77" spans="1:29">
      <c r="A77" s="1">
        <f t="shared" si="2"/>
        <v>1995</v>
      </c>
      <c r="B77" s="5">
        <f t="shared" si="1"/>
        <v>713.16196608867267</v>
      </c>
      <c r="C77" s="5">
        <f>'Raw Data (NEAM)'!C77/'1 minus TOT (NEAM)'!C98</f>
        <v>1.0119471557674871</v>
      </c>
      <c r="D77" s="5">
        <f>'Raw Data (NEAM)'!D77/'1 minus TOT (NEAM)'!D98</f>
        <v>0</v>
      </c>
      <c r="E77" s="5">
        <f>'Raw Data (NEAM)'!E77/'1 minus TOT (NEAM)'!E98</f>
        <v>1.0004854888638128</v>
      </c>
      <c r="F77" s="5">
        <f>'Raw Data (NEAM)'!F77/'1 minus TOT (NEAM)'!F98</f>
        <v>2.0009709777276257</v>
      </c>
      <c r="G77" s="5">
        <f>'Raw Data (NEAM)'!G77/'1 minus TOT (NEAM)'!G98</f>
        <v>0</v>
      </c>
      <c r="H77" s="5">
        <f>'Raw Data (NEAM)'!H77/('1 minus TOT (NEAM)'!C98+'1 minus TOT (NEAM)'!D98+'1 minus TOT (NEAM)'!E98+'1 minus TOT (NEAM)'!F98+'1 minus TOT (NEAM)'!G98)</f>
        <v>0.80220560325680157</v>
      </c>
      <c r="I77" s="5">
        <f>'Raw Data (NEAM)'!I77/'1 minus TOT (NEAM)'!I98</f>
        <v>2.0054174708132875</v>
      </c>
      <c r="J77" s="5">
        <f>'Raw Data (NEAM)'!J77/'1 minus TOT (NEAM)'!J98</f>
        <v>1.0002016442986223</v>
      </c>
      <c r="K77" s="5">
        <f>'Raw Data (NEAM)'!K77/'1 minus TOT (NEAM)'!K98</f>
        <v>3.0009608162878658</v>
      </c>
      <c r="L77" s="5">
        <f>'Raw Data (NEAM)'!L77/'1 minus TOT (NEAM)'!L98</f>
        <v>4.004424892353291</v>
      </c>
      <c r="M77" s="5">
        <f>'Raw Data (NEAM)'!M77/'1 minus TOT (NEAM)'!M98</f>
        <v>4.0081280808379063</v>
      </c>
      <c r="N77" s="5">
        <f>'Raw Data (NEAM)'!N77/'1 minus TOT (NEAM)'!N98</f>
        <v>2.0036648420953478</v>
      </c>
      <c r="O77" s="5">
        <f>'Raw Data (NEAM)'!O77/'1 minus TOT (NEAM)'!O98</f>
        <v>15.031316344504129</v>
      </c>
      <c r="P77" s="5">
        <f>'Raw Data (NEAM)'!P77/'1 minus TOT (NEAM)'!P98</f>
        <v>24.070960815284906</v>
      </c>
      <c r="Q77" s="5">
        <f>'Raw Data (NEAM)'!Q77/'1 minus TOT (NEAM)'!Q98</f>
        <v>40.184014501805109</v>
      </c>
      <c r="R77" s="5">
        <f>'Raw Data (NEAM)'!R77/'1 minus TOT (NEAM)'!R98</f>
        <v>59.457123663911986</v>
      </c>
      <c r="S77" s="5">
        <f>'Raw Data (NEAM)'!S77/'1 minus TOT (NEAM)'!S98</f>
        <v>85.137826869305385</v>
      </c>
      <c r="T77" s="5">
        <f>'Raw Data (NEAM)'!T77/'1 minus TOT (NEAM)'!T98</f>
        <v>97.749313333662272</v>
      </c>
      <c r="U77" s="5">
        <f>'Raw Data (NEAM)'!U77/'1 minus TOT (NEAM)'!U98</f>
        <v>93.33437236597274</v>
      </c>
      <c r="V77" s="5">
        <f>'Raw Data (NEAM)'!V77/'1 minus TOT (NEAM)'!V98</f>
        <v>95.495555363769739</v>
      </c>
      <c r="W77" s="5">
        <f>'Raw Data (NEAM)'!W77/'1 minus TOT (NEAM)'!W98</f>
        <v>81.532454511696983</v>
      </c>
      <c r="X77" s="5">
        <f>'Raw Data (NEAM)'!X77/'1 minus TOT (NEAM)'!X98</f>
        <v>54.488681002471552</v>
      </c>
      <c r="Y77" s="5">
        <f>'Raw Data (NEAM)'!Y77/'1 minus TOT (NEAM)'!Y98</f>
        <v>37.644901041252687</v>
      </c>
      <c r="Z77" s="5">
        <f>'Raw Data (NEAM)'!Z77/'1 minus TOT (NEAM)'!Z98</f>
        <v>8.4256292906178487</v>
      </c>
      <c r="AA77" s="5">
        <f>'Raw Data (NEAM)'!AA77/'1 minus TOT (NEAM)'!AA98</f>
        <v>3.7848136344741588</v>
      </c>
      <c r="AB77" s="5">
        <f>'Raw Data (NEAM)'!AB77/'1 minus TOT (NEAM)'!AB98</f>
        <v>0</v>
      </c>
      <c r="AC77" s="1">
        <v>0</v>
      </c>
    </row>
    <row r="78" spans="1:29">
      <c r="A78" s="1">
        <f t="shared" si="2"/>
        <v>1996</v>
      </c>
      <c r="B78" s="5">
        <f t="shared" si="1"/>
        <v>733.63699495074763</v>
      </c>
      <c r="C78" s="5">
        <f>'Raw Data (NEAM)'!C78/'1 minus TOT (NEAM)'!C99</f>
        <v>0</v>
      </c>
      <c r="D78" s="5">
        <f>'Raw Data (NEAM)'!D78/'1 minus TOT (NEAM)'!D99</f>
        <v>1.0004782712052434</v>
      </c>
      <c r="E78" s="5">
        <f>'Raw Data (NEAM)'!E78/'1 minus TOT (NEAM)'!E99</f>
        <v>0</v>
      </c>
      <c r="F78" s="5">
        <f>'Raw Data (NEAM)'!F78/'1 minus TOT (NEAM)'!F99</f>
        <v>1.0004782712052434</v>
      </c>
      <c r="G78" s="5">
        <f>'Raw Data (NEAM)'!G78/'1 minus TOT (NEAM)'!G99</f>
        <v>1.0004782712052434</v>
      </c>
      <c r="H78" s="5">
        <f>'Raw Data (NEAM)'!H78/('1 minus TOT (NEAM)'!C99+'1 minus TOT (NEAM)'!D99+'1 minus TOT (NEAM)'!E99+'1 minus TOT (NEAM)'!F99+'1 minus TOT (NEAM)'!G99)</f>
        <v>0.60166220858943242</v>
      </c>
      <c r="I78" s="5">
        <f>'Raw Data (NEAM)'!I78/'1 minus TOT (NEAM)'!I99</f>
        <v>3.0084103002281073</v>
      </c>
      <c r="J78" s="5">
        <f>'Raw Data (NEAM)'!J78/'1 minus TOT (NEAM)'!J99</f>
        <v>1.0001792782381771</v>
      </c>
      <c r="K78" s="5">
        <f>'Raw Data (NEAM)'!K78/'1 minus TOT (NEAM)'!K99</f>
        <v>2.0006307411833402</v>
      </c>
      <c r="L78" s="5">
        <f>'Raw Data (NEAM)'!L78/'1 minus TOT (NEAM)'!L99</f>
        <v>5.0054717252363359</v>
      </c>
      <c r="M78" s="5">
        <f>'Raw Data (NEAM)'!M78/'1 minus TOT (NEAM)'!M99</f>
        <v>7.0144403872758048</v>
      </c>
      <c r="N78" s="5">
        <f>'Raw Data (NEAM)'!N78/'1 minus TOT (NEAM)'!N99</f>
        <v>14.025118578071492</v>
      </c>
      <c r="O78" s="5">
        <f>'Raw Data (NEAM)'!O78/'1 minus TOT (NEAM)'!O99</f>
        <v>9.0183687503027503</v>
      </c>
      <c r="P78" s="5">
        <f>'Raw Data (NEAM)'!P78/'1 minus TOT (NEAM)'!P99</f>
        <v>29.07885159297216</v>
      </c>
      <c r="Q78" s="5">
        <f>'Raw Data (NEAM)'!Q78/'1 minus TOT (NEAM)'!Q99</f>
        <v>45.202287934603312</v>
      </c>
      <c r="R78" s="5">
        <f>'Raw Data (NEAM)'!R78/'1 minus TOT (NEAM)'!R99</f>
        <v>70.545768933057005</v>
      </c>
      <c r="S78" s="5">
        <f>'Raw Data (NEAM)'!S78/'1 minus TOT (NEAM)'!S99</f>
        <v>66.875380672511071</v>
      </c>
      <c r="T78" s="5">
        <f>'Raw Data (NEAM)'!T78/'1 minus TOT (NEAM)'!T99</f>
        <v>86.550122017425039</v>
      </c>
      <c r="U78" s="5">
        <f>'Raw Data (NEAM)'!U78/'1 minus TOT (NEAM)'!U99</f>
        <v>97.424092395081644</v>
      </c>
      <c r="V78" s="5">
        <f>'Raw Data (NEAM)'!V78/'1 minus TOT (NEAM)'!V99</f>
        <v>105.81351619724069</v>
      </c>
      <c r="W78" s="5">
        <f>'Raw Data (NEAM)'!W78/'1 minus TOT (NEAM)'!W99</f>
        <v>83.600624593881363</v>
      </c>
      <c r="X78" s="5">
        <f>'Raw Data (NEAM)'!X78/'1 minus TOT (NEAM)'!X99</f>
        <v>60.762505197622019</v>
      </c>
      <c r="Y78" s="5">
        <f>'Raw Data (NEAM)'!Y78/'1 minus TOT (NEAM)'!Y99</f>
        <v>34.03121909157769</v>
      </c>
      <c r="Z78" s="5">
        <f>'Raw Data (NEAM)'!Z78/'1 minus TOT (NEAM)'!Z99</f>
        <v>7.1036224142954261</v>
      </c>
      <c r="AA78" s="5">
        <f>'Raw Data (NEAM)'!AA78/'1 minus TOT (NEAM)'!AA99</f>
        <v>4.974721941354904</v>
      </c>
      <c r="AB78" s="5">
        <f>'Raw Data (NEAM)'!AB78/'1 minus TOT (NEAM)'!AB99</f>
        <v>0</v>
      </c>
      <c r="AC78" s="1">
        <v>0</v>
      </c>
    </row>
    <row r="79" spans="1:29">
      <c r="A79" s="1">
        <f t="shared" si="2"/>
        <v>1997</v>
      </c>
      <c r="B79" s="5">
        <f t="shared" si="1"/>
        <v>807.67975606931179</v>
      </c>
      <c r="C79" s="5">
        <f>'Raw Data (NEAM)'!C79/'1 minus TOT (NEAM)'!C100</f>
        <v>0</v>
      </c>
      <c r="D79" s="5">
        <f>'Raw Data (NEAM)'!D79/'1 minus TOT (NEAM)'!D100</f>
        <v>0</v>
      </c>
      <c r="E79" s="5">
        <f>'Raw Data (NEAM)'!E79/'1 minus TOT (NEAM)'!E100</f>
        <v>1.0004293310509924</v>
      </c>
      <c r="F79" s="5">
        <f>'Raw Data (NEAM)'!F79/'1 minus TOT (NEAM)'!F100</f>
        <v>1.0004293310509924</v>
      </c>
      <c r="G79" s="5">
        <f>'Raw Data (NEAM)'!G79/'1 minus TOT (NEAM)'!G100</f>
        <v>1.0004293310509924</v>
      </c>
      <c r="H79" s="5">
        <f>'Raw Data (NEAM)'!H79/('1 minus TOT (NEAM)'!C100+'1 minus TOT (NEAM)'!D100+'1 minus TOT (NEAM)'!E100+'1 minus TOT (NEAM)'!F100+'1 minus TOT (NEAM)'!G100)</f>
        <v>0.601616656250062</v>
      </c>
      <c r="I79" s="5">
        <f>'Raw Data (NEAM)'!I79/'1 minus TOT (NEAM)'!I100</f>
        <v>6.0169737662043703</v>
      </c>
      <c r="J79" s="5">
        <f>'Raw Data (NEAM)'!J79/'1 minus TOT (NEAM)'!J100</f>
        <v>0</v>
      </c>
      <c r="K79" s="5">
        <f>'Raw Data (NEAM)'!K79/'1 minus TOT (NEAM)'!K100</f>
        <v>1.0002740080428134</v>
      </c>
      <c r="L79" s="5">
        <f>'Raw Data (NEAM)'!L79/'1 minus TOT (NEAM)'!L100</f>
        <v>3.0032374438829632</v>
      </c>
      <c r="M79" s="5">
        <f>'Raw Data (NEAM)'!M79/'1 minus TOT (NEAM)'!M100</f>
        <v>4.0076616443630986</v>
      </c>
      <c r="N79" s="5">
        <f>'Raw Data (NEAM)'!N79/'1 minus TOT (NEAM)'!N100</f>
        <v>13.023538903955183</v>
      </c>
      <c r="O79" s="5">
        <f>'Raw Data (NEAM)'!O79/'1 minus TOT (NEAM)'!O100</f>
        <v>20.04021449063481</v>
      </c>
      <c r="P79" s="5">
        <f>'Raw Data (NEAM)'!P79/'1 minus TOT (NEAM)'!P100</f>
        <v>30.074284407402896</v>
      </c>
      <c r="Q79" s="5">
        <f>'Raw Data (NEAM)'!Q79/'1 minus TOT (NEAM)'!Q100</f>
        <v>45.184369204136857</v>
      </c>
      <c r="R79" s="5">
        <f>'Raw Data (NEAM)'!R79/'1 minus TOT (NEAM)'!R100</f>
        <v>65.481451797189067</v>
      </c>
      <c r="S79" s="5">
        <f>'Raw Data (NEAM)'!S79/'1 minus TOT (NEAM)'!S100</f>
        <v>95.162417776380337</v>
      </c>
      <c r="T79" s="5">
        <f>'Raw Data (NEAM)'!T79/'1 minus TOT (NEAM)'!T100</f>
        <v>94.7242193470384</v>
      </c>
      <c r="U79" s="5">
        <f>'Raw Data (NEAM)'!U79/'1 minus TOT (NEAM)'!U100</f>
        <v>120.91516274358223</v>
      </c>
      <c r="V79" s="5">
        <f>'Raw Data (NEAM)'!V79/'1 minus TOT (NEAM)'!V100</f>
        <v>103.60885306373386</v>
      </c>
      <c r="W79" s="5">
        <f>'Raw Data (NEAM)'!W79/'1 minus TOT (NEAM)'!W100</f>
        <v>98.126351661741651</v>
      </c>
      <c r="X79" s="5">
        <f>'Raw Data (NEAM)'!X79/'1 minus TOT (NEAM)'!X100</f>
        <v>48.257852509388869</v>
      </c>
      <c r="Y79" s="5">
        <f>'Raw Data (NEAM)'!Y79/'1 minus TOT (NEAM)'!Y100</f>
        <v>39.455881132232093</v>
      </c>
      <c r="Z79" s="5">
        <f>'Raw Data (NEAM)'!Z79/'1 minus TOT (NEAM)'!Z100</f>
        <v>16.54746902870362</v>
      </c>
      <c r="AA79" s="5">
        <f>'Raw Data (NEAM)'!AA79/'1 minus TOT (NEAM)'!AA100</f>
        <v>2.4479264844486335</v>
      </c>
      <c r="AB79" s="5">
        <f>'Raw Data (NEAM)'!AB79/'1 minus TOT (NEAM)'!AB100</f>
        <v>0</v>
      </c>
      <c r="AC79" s="1">
        <v>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Raw Data (EAM)</vt:lpstr>
      <vt:lpstr>1 minus TOT (EAM)</vt:lpstr>
      <vt:lpstr>Raw Adj (EAM)</vt:lpstr>
      <vt:lpstr>Raw Data (EAF)</vt:lpstr>
      <vt:lpstr>1 minus TOT (EAF)</vt:lpstr>
      <vt:lpstr>Raw Adj (EAF)</vt:lpstr>
      <vt:lpstr>Raw Data (NEAM)</vt:lpstr>
      <vt:lpstr>1 minus TOT (NEAM)</vt:lpstr>
      <vt:lpstr>Raw Adj (NEAM)</vt:lpstr>
      <vt:lpstr>Raw Data (NEAF)</vt:lpstr>
      <vt:lpstr>1 minus TOT (NEAF)</vt:lpstr>
      <vt:lpstr>Raw Adj (NEAF)</vt:lpstr>
      <vt:lpstr>Population (EAM)</vt:lpstr>
      <vt:lpstr>Population (EAF)</vt:lpstr>
      <vt:lpstr>Population (NEAM)</vt:lpstr>
      <vt:lpstr>Population (NEAF)</vt:lpstr>
      <vt:lpstr>Mortality by birth year (EAM)</vt:lpstr>
      <vt:lpstr>Mortality by birth year (EAF)</vt:lpstr>
      <vt:lpstr>Mortality by birth year (NEAM)</vt:lpstr>
      <vt:lpstr>Mortality by birth year (NEAF)</vt:lpstr>
      <vt:lpstr>Decades (EA)</vt:lpstr>
      <vt:lpstr>Decades (NEA)</vt:lpstr>
      <vt:lpstr>Mortality Chart (EA)</vt:lpstr>
      <vt:lpstr>Mortality Chart (NEA)</vt:lpstr>
      <vt:lpstr>Early (EA)</vt:lpstr>
      <vt:lpstr>Early (NEA)</vt:lpstr>
      <vt:lpstr>Middle (EA)</vt:lpstr>
      <vt:lpstr>Middle (NEA)</vt:lpstr>
      <vt:lpstr>Late (EA)</vt:lpstr>
      <vt:lpstr>Late (NEA)</vt:lpstr>
      <vt:lpstr>0.5-3 (EA)</vt:lpstr>
      <vt:lpstr>0.5-3 (NEA)</vt:lpstr>
      <vt:lpstr>7.5-17.5 (EA)</vt:lpstr>
      <vt:lpstr>7.5-17.5 (NEA)</vt:lpstr>
      <vt:lpstr>22.5-42.5 (EA)</vt:lpstr>
      <vt:lpstr>22.5-42.5 (NEA)</vt:lpstr>
      <vt:lpstr>52.5-72.5 (EA)</vt:lpstr>
      <vt:lpstr>52.5-72.5 (NEA)</vt:lpstr>
      <vt:lpstr>82.5-102.5 (EA)</vt:lpstr>
      <vt:lpstr>82.5-102.5 (NEA)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Ameya</cp:lastModifiedBy>
  <dcterms:created xsi:type="dcterms:W3CDTF">2021-09-03T17:43:31Z</dcterms:created>
  <dcterms:modified xsi:type="dcterms:W3CDTF">2021-09-03T17:43:32Z</dcterms:modified>
</cp:coreProperties>
</file>